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YPE7\Documents\ADMINISTRACION\pagina sedeco\ENERO 2025\"/>
    </mc:Choice>
  </mc:AlternateContent>
  <xr:revisionPtr revIDLastSave="0" documentId="13_ncr:1_{7763B191-603F-4086-8B71-76AC0617B2D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xpo sectores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" i="5" l="1"/>
  <c r="Q8" i="5"/>
  <c r="Q9" i="5"/>
  <c r="Q10" i="5"/>
  <c r="Q11" i="5"/>
  <c r="Q6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B11" i="5"/>
  <c r="Q5" i="5"/>
</calcChain>
</file>

<file path=xl/sharedStrings.xml><?xml version="1.0" encoding="utf-8"?>
<sst xmlns="http://schemas.openxmlformats.org/spreadsheetml/2006/main" count="27" uniqueCount="17">
  <si>
    <t>II</t>
  </si>
  <si>
    <t>III</t>
  </si>
  <si>
    <t>I</t>
  </si>
  <si>
    <t>IV</t>
  </si>
  <si>
    <t>Exportaciones totales</t>
  </si>
  <si>
    <t>Otros</t>
  </si>
  <si>
    <t>Exportaciones mexiquenses por sector económico, millones de dólares</t>
  </si>
  <si>
    <t>Equipo de transporte</t>
  </si>
  <si>
    <t>Industria química</t>
  </si>
  <si>
    <t xml:space="preserve">Industria alimentaria </t>
  </si>
  <si>
    <t>Industria del plástico y del hule</t>
  </si>
  <si>
    <t xml:space="preserve">productos metálicos </t>
  </si>
  <si>
    <t>Sector</t>
  </si>
  <si>
    <t>Fuente: SEDECO. UPEIG. con datos del INEGI. Exportaciones trimestrales por entidad federativa.</t>
  </si>
  <si>
    <t xml:space="preserve">I </t>
  </si>
  <si>
    <t xml:space="preserve">Partici
pación </t>
  </si>
  <si>
    <t>Cifras preliminares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</si>
</sst>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_(* #,##0_);_(* \(#,##0\);_(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Montserrat"/>
    </font>
    <font>
      <b/>
      <sz val="11"/>
      <color theme="0"/>
      <name val="Montserrat"/>
    </font>
    <font>
      <sz val="11"/>
      <name val="Montserrat"/>
    </font>
    <font>
      <sz val="10"/>
      <name val="Montserrat"/>
    </font>
    <font>
      <sz val="11"/>
      <color theme="1"/>
      <name val="Montserrat"/>
    </font>
    <font>
      <b/>
      <sz val="14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F224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6" fontId="9" fillId="0" borderId="0" xfId="6" applyNumberFormat="1" applyFont="1" applyFill="1" applyBorder="1" applyAlignment="1">
      <alignment vertical="center" wrapText="1"/>
    </xf>
    <xf numFmtId="166" fontId="9" fillId="0" borderId="11" xfId="6" applyNumberFormat="1" applyFont="1" applyFill="1" applyBorder="1" applyAlignment="1">
      <alignment vertical="center" wrapText="1"/>
    </xf>
    <xf numFmtId="166" fontId="9" fillId="0" borderId="10" xfId="6" applyNumberFormat="1" applyFont="1" applyFill="1" applyBorder="1" applyAlignment="1">
      <alignment vertical="center" wrapText="1"/>
    </xf>
    <xf numFmtId="0" fontId="10" fillId="0" borderId="0" xfId="0" applyFont="1" applyAlignment="1">
      <alignment vertical="top"/>
    </xf>
    <xf numFmtId="166" fontId="10" fillId="0" borderId="0" xfId="0" applyNumberFormat="1" applyFont="1" applyAlignment="1">
      <alignment vertical="top"/>
    </xf>
    <xf numFmtId="0" fontId="10" fillId="0" borderId="0" xfId="0" applyFont="1"/>
    <xf numFmtId="3" fontId="9" fillId="0" borderId="0" xfId="6" applyNumberFormat="1" applyFont="1" applyFill="1" applyBorder="1" applyAlignment="1">
      <alignment vertical="center" wrapText="1"/>
    </xf>
    <xf numFmtId="166" fontId="7" fillId="2" borderId="7" xfId="6" applyNumberFormat="1" applyFont="1" applyFill="1" applyBorder="1" applyAlignment="1">
      <alignment vertical="center"/>
    </xf>
    <xf numFmtId="166" fontId="7" fillId="2" borderId="6" xfId="6" applyNumberFormat="1" applyFont="1" applyFill="1" applyBorder="1" applyAlignment="1">
      <alignment vertical="center"/>
    </xf>
    <xf numFmtId="166" fontId="7" fillId="2" borderId="2" xfId="6" applyNumberFormat="1" applyFont="1" applyFill="1" applyBorder="1" applyAlignment="1">
      <alignment vertical="center"/>
    </xf>
    <xf numFmtId="3" fontId="7" fillId="2" borderId="7" xfId="6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9" fillId="0" borderId="1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166" fontId="9" fillId="0" borderId="1" xfId="6" applyNumberFormat="1" applyFont="1" applyFill="1" applyBorder="1" applyAlignment="1">
      <alignment vertical="center" wrapText="1"/>
    </xf>
    <xf numFmtId="166" fontId="9" fillId="0" borderId="9" xfId="6" applyNumberFormat="1" applyFont="1" applyFill="1" applyBorder="1" applyAlignment="1">
      <alignment vertical="center" wrapText="1"/>
    </xf>
    <xf numFmtId="166" fontId="9" fillId="0" borderId="8" xfId="6" applyNumberFormat="1" applyFont="1" applyFill="1" applyBorder="1" applyAlignment="1">
      <alignment vertical="center" wrapText="1"/>
    </xf>
    <xf numFmtId="3" fontId="9" fillId="0" borderId="1" xfId="6" applyNumberFormat="1" applyFont="1" applyFill="1" applyBorder="1" applyAlignment="1">
      <alignment vertical="center" wrapText="1"/>
    </xf>
    <xf numFmtId="3" fontId="7" fillId="2" borderId="2" xfId="6" applyNumberFormat="1" applyFont="1" applyFill="1" applyBorder="1" applyAlignment="1">
      <alignment vertical="center"/>
    </xf>
    <xf numFmtId="3" fontId="9" fillId="0" borderId="10" xfId="6" applyNumberFormat="1" applyFont="1" applyFill="1" applyBorder="1" applyAlignment="1">
      <alignment vertical="center" wrapText="1"/>
    </xf>
    <xf numFmtId="3" fontId="9" fillId="0" borderId="8" xfId="6" applyNumberFormat="1" applyFont="1" applyFill="1" applyBorder="1" applyAlignment="1">
      <alignment vertical="center" wrapText="1"/>
    </xf>
    <xf numFmtId="3" fontId="11" fillId="0" borderId="0" xfId="6" applyNumberFormat="1" applyFont="1" applyFill="1" applyBorder="1" applyAlignment="1">
      <alignment vertical="center"/>
    </xf>
    <xf numFmtId="3" fontId="11" fillId="0" borderId="1" xfId="6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65" fontId="9" fillId="2" borderId="7" xfId="7" applyNumberFormat="1" applyFont="1" applyFill="1" applyBorder="1" applyAlignment="1">
      <alignment vertical="center"/>
    </xf>
    <xf numFmtId="165" fontId="11" fillId="0" borderId="0" xfId="7" applyNumberFormat="1" applyFont="1" applyFill="1" applyBorder="1" applyAlignment="1">
      <alignment vertical="center"/>
    </xf>
    <xf numFmtId="165" fontId="11" fillId="0" borderId="1" xfId="7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8">
    <cellStyle name="Millares 2" xfId="4" xr:uid="{00000000-0005-0000-0000-000000000000}"/>
    <cellStyle name="Millares 3" xfId="6" xr:uid="{00000000-0005-0000-0000-000001000000}"/>
    <cellStyle name="Normal" xfId="0" builtinId="0"/>
    <cellStyle name="Normal 2" xfId="2" xr:uid="{00000000-0005-0000-0000-000003000000}"/>
    <cellStyle name="Normal 3" xfId="1" xr:uid="{00000000-0005-0000-0000-000004000000}"/>
    <cellStyle name="Normal 4" xfId="3" xr:uid="{00000000-0005-0000-0000-000005000000}"/>
    <cellStyle name="Porcentaje" xfId="7" builtinId="5"/>
    <cellStyle name="Porcentaje 2" xfId="5" xr:uid="{00000000-0005-0000-0000-000007000000}"/>
  </cellStyles>
  <dxfs count="0"/>
  <tableStyles count="0" defaultTableStyle="TableStyleMedium2" defaultPivotStyle="PivotStyleLight16"/>
  <colors>
    <mruColors>
      <color rgb="FF9F2241"/>
      <color rgb="FF621132"/>
      <color rgb="FFD4C1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353786</xdr:colOff>
      <xdr:row>0</xdr:row>
      <xdr:rowOff>1011345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57149F-24CD-4414-B53A-F103CE83C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93000" cy="1011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zoomScale="70" zoomScaleNormal="70" workbookViewId="0">
      <selection activeCell="H6" sqref="H6"/>
    </sheetView>
  </sheetViews>
  <sheetFormatPr baseColWidth="10" defaultRowHeight="15" x14ac:dyDescent="0.4"/>
  <cols>
    <col min="1" max="1" width="35" style="11" customWidth="1"/>
    <col min="2" max="5" width="11.54296875" style="11" customWidth="1"/>
    <col min="6" max="6" width="12.08984375" style="11" customWidth="1"/>
    <col min="7" max="16" width="8.81640625" style="11" customWidth="1"/>
    <col min="17" max="17" width="12" style="11" customWidth="1"/>
  </cols>
  <sheetData>
    <row r="1" spans="1:18" ht="94.5" customHeight="1" x14ac:dyDescent="0.4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8" s="1" customFormat="1" ht="32.4" customHeight="1" x14ac:dyDescent="0.3">
      <c r="A2" s="46" t="s">
        <v>6</v>
      </c>
      <c r="B2" s="46"/>
      <c r="C2" s="46"/>
      <c r="D2" s="46"/>
      <c r="E2" s="46"/>
      <c r="F2" s="46"/>
      <c r="G2" s="46"/>
      <c r="H2" s="46"/>
      <c r="I2" s="46"/>
      <c r="J2" s="47"/>
      <c r="K2" s="47"/>
      <c r="L2" s="47"/>
      <c r="M2" s="47"/>
      <c r="N2" s="47"/>
      <c r="O2" s="47"/>
      <c r="P2" s="47"/>
      <c r="Q2" s="47"/>
    </row>
    <row r="3" spans="1:18" s="2" customFormat="1" ht="25.25" customHeight="1" x14ac:dyDescent="0.25">
      <c r="A3" s="35" t="s">
        <v>12</v>
      </c>
      <c r="B3" s="37">
        <v>2021</v>
      </c>
      <c r="C3" s="38"/>
      <c r="D3" s="38"/>
      <c r="E3" s="38"/>
      <c r="F3" s="38">
        <v>2022</v>
      </c>
      <c r="G3" s="38"/>
      <c r="H3" s="38"/>
      <c r="I3" s="39"/>
      <c r="J3" s="40">
        <v>2023</v>
      </c>
      <c r="K3" s="41"/>
      <c r="L3" s="41"/>
      <c r="M3" s="42"/>
      <c r="N3" s="40">
        <v>2024</v>
      </c>
      <c r="O3" s="41"/>
      <c r="P3" s="41"/>
      <c r="Q3" s="42"/>
    </row>
    <row r="4" spans="1:18" s="3" customFormat="1" ht="34.75" customHeight="1" x14ac:dyDescent="0.25">
      <c r="A4" s="36"/>
      <c r="B4" s="29" t="s">
        <v>2</v>
      </c>
      <c r="C4" s="30" t="s">
        <v>0</v>
      </c>
      <c r="D4" s="30" t="s">
        <v>1</v>
      </c>
      <c r="E4" s="30" t="s">
        <v>3</v>
      </c>
      <c r="F4" s="30" t="s">
        <v>2</v>
      </c>
      <c r="G4" s="30" t="s">
        <v>0</v>
      </c>
      <c r="H4" s="30" t="s">
        <v>1</v>
      </c>
      <c r="I4" s="31" t="s">
        <v>3</v>
      </c>
      <c r="J4" s="29" t="s">
        <v>2</v>
      </c>
      <c r="K4" s="30" t="s">
        <v>0</v>
      </c>
      <c r="L4" s="30" t="s">
        <v>1</v>
      </c>
      <c r="M4" s="31" t="s">
        <v>3</v>
      </c>
      <c r="N4" s="32" t="s">
        <v>14</v>
      </c>
      <c r="O4" s="32" t="s">
        <v>0</v>
      </c>
      <c r="P4" s="32" t="s">
        <v>1</v>
      </c>
      <c r="Q4" s="33" t="s">
        <v>15</v>
      </c>
      <c r="R4" s="2"/>
    </row>
    <row r="5" spans="1:18" s="2" customFormat="1" ht="23" customHeight="1" x14ac:dyDescent="0.25">
      <c r="A5" s="17" t="s">
        <v>4</v>
      </c>
      <c r="B5" s="14">
        <v>3302.3380000000002</v>
      </c>
      <c r="C5" s="13">
        <v>3952.6640000000002</v>
      </c>
      <c r="D5" s="13">
        <v>4350.67</v>
      </c>
      <c r="E5" s="13">
        <v>5410.5659999999998</v>
      </c>
      <c r="F5" s="13">
        <v>4408.2030000000004</v>
      </c>
      <c r="G5" s="13">
        <v>5358.098</v>
      </c>
      <c r="H5" s="13">
        <v>5359.0039999999999</v>
      </c>
      <c r="I5" s="15">
        <v>5331.5379999999996</v>
      </c>
      <c r="J5" s="14">
        <v>4829.527</v>
      </c>
      <c r="K5" s="16">
        <v>6203.567</v>
      </c>
      <c r="L5" s="16">
        <v>6135.9129999999996</v>
      </c>
      <c r="M5" s="24">
        <v>5688.9059999999999</v>
      </c>
      <c r="N5" s="16">
        <v>5310.5249999999996</v>
      </c>
      <c r="O5" s="16">
        <v>6125.5420000000004</v>
      </c>
      <c r="P5" s="16">
        <v>5633.6139999999996</v>
      </c>
      <c r="Q5" s="43">
        <f>+P5/$P$5</f>
        <v>1</v>
      </c>
    </row>
    <row r="6" spans="1:18" s="4" customFormat="1" ht="23" customHeight="1" x14ac:dyDescent="0.25">
      <c r="A6" s="18" t="s">
        <v>7</v>
      </c>
      <c r="B6" s="7">
        <v>1538.38</v>
      </c>
      <c r="C6" s="6">
        <v>1940.6880000000001</v>
      </c>
      <c r="D6" s="6">
        <v>2204.6080000000002</v>
      </c>
      <c r="E6" s="6">
        <v>3180.6689999999999</v>
      </c>
      <c r="F6" s="6">
        <v>2215.1170000000002</v>
      </c>
      <c r="G6" s="6">
        <v>2901.2579999999998</v>
      </c>
      <c r="H6" s="6">
        <v>2901.511</v>
      </c>
      <c r="I6" s="8">
        <v>3003.5549999999998</v>
      </c>
      <c r="J6" s="7">
        <v>2528.3629999999998</v>
      </c>
      <c r="K6" s="12">
        <v>3898.576</v>
      </c>
      <c r="L6" s="12">
        <v>3800.768</v>
      </c>
      <c r="M6" s="25">
        <v>3428.5729999999999</v>
      </c>
      <c r="N6" s="27">
        <v>3069.9839999999999</v>
      </c>
      <c r="O6" s="27">
        <v>3670.78</v>
      </c>
      <c r="P6" s="27">
        <v>3177.194</v>
      </c>
      <c r="Q6" s="44">
        <f>P6/$P$5</f>
        <v>0.56397083648258473</v>
      </c>
      <c r="R6" s="2"/>
    </row>
    <row r="7" spans="1:18" s="4" customFormat="1" ht="23" customHeight="1" x14ac:dyDescent="0.25">
      <c r="A7" s="18" t="s">
        <v>8</v>
      </c>
      <c r="B7" s="7">
        <v>355.76600000000002</v>
      </c>
      <c r="C7" s="6">
        <v>409.31200000000001</v>
      </c>
      <c r="D7" s="6">
        <v>410.952</v>
      </c>
      <c r="E7" s="6">
        <v>423.34300000000002</v>
      </c>
      <c r="F7" s="6">
        <v>436.714</v>
      </c>
      <c r="G7" s="6">
        <v>491.90499999999997</v>
      </c>
      <c r="H7" s="6">
        <v>460.63600000000002</v>
      </c>
      <c r="I7" s="8">
        <v>449.661</v>
      </c>
      <c r="J7" s="7">
        <v>458.60300000000001</v>
      </c>
      <c r="K7" s="12">
        <v>455.93799999999999</v>
      </c>
      <c r="L7" s="12">
        <v>462.52300000000002</v>
      </c>
      <c r="M7" s="25">
        <v>449.87700000000001</v>
      </c>
      <c r="N7" s="27">
        <v>458.892</v>
      </c>
      <c r="O7" s="27">
        <v>504.02100000000002</v>
      </c>
      <c r="P7" s="27">
        <v>512.63099999999997</v>
      </c>
      <c r="Q7" s="44">
        <f t="shared" ref="Q7:Q11" si="0">P7/$P$5</f>
        <v>9.0995052199174462E-2</v>
      </c>
      <c r="R7" s="2"/>
    </row>
    <row r="8" spans="1:18" s="4" customFormat="1" ht="23" customHeight="1" x14ac:dyDescent="0.25">
      <c r="A8" s="18" t="s">
        <v>9</v>
      </c>
      <c r="B8" s="7">
        <v>224.43799999999999</v>
      </c>
      <c r="C8" s="6">
        <v>270.09199999999998</v>
      </c>
      <c r="D8" s="6">
        <v>290.709</v>
      </c>
      <c r="E8" s="6">
        <v>323.65199999999999</v>
      </c>
      <c r="F8" s="6">
        <v>281.072</v>
      </c>
      <c r="G8" s="6">
        <v>332.45299999999997</v>
      </c>
      <c r="H8" s="6">
        <v>381.08600000000001</v>
      </c>
      <c r="I8" s="8">
        <v>364.92599999999999</v>
      </c>
      <c r="J8" s="7">
        <v>326.887</v>
      </c>
      <c r="K8" s="12">
        <v>349.07900000000001</v>
      </c>
      <c r="L8" s="12">
        <v>362.142</v>
      </c>
      <c r="M8" s="25">
        <v>333.82299999999998</v>
      </c>
      <c r="N8" s="27">
        <v>360.23500000000001</v>
      </c>
      <c r="O8" s="27">
        <v>424.29300000000001</v>
      </c>
      <c r="P8" s="27">
        <v>451.30099999999999</v>
      </c>
      <c r="Q8" s="44">
        <f t="shared" si="0"/>
        <v>8.010861234014259E-2</v>
      </c>
      <c r="R8" s="2"/>
    </row>
    <row r="9" spans="1:18" s="4" customFormat="1" ht="35.4" customHeight="1" x14ac:dyDescent="0.25">
      <c r="A9" s="18" t="s">
        <v>10</v>
      </c>
      <c r="B9" s="7">
        <v>223.869</v>
      </c>
      <c r="C9" s="6">
        <v>253.994</v>
      </c>
      <c r="D9" s="6">
        <v>279.82499999999999</v>
      </c>
      <c r="E9" s="6">
        <v>274.33999999999997</v>
      </c>
      <c r="F9" s="6">
        <v>259.71800000000002</v>
      </c>
      <c r="G9" s="6">
        <v>283.94499999999999</v>
      </c>
      <c r="H9" s="6">
        <v>285.28699999999998</v>
      </c>
      <c r="I9" s="8">
        <v>278.22000000000003</v>
      </c>
      <c r="J9" s="7">
        <v>244.48099999999999</v>
      </c>
      <c r="K9" s="12">
        <v>258.476</v>
      </c>
      <c r="L9" s="12">
        <v>290.298</v>
      </c>
      <c r="M9" s="25">
        <v>280.60500000000002</v>
      </c>
      <c r="N9" s="27">
        <v>276.53899999999999</v>
      </c>
      <c r="O9" s="27">
        <v>267.06299999999999</v>
      </c>
      <c r="P9" s="27">
        <v>252.19</v>
      </c>
      <c r="Q9" s="44">
        <f t="shared" si="0"/>
        <v>4.476522530652615E-2</v>
      </c>
      <c r="R9" s="2"/>
    </row>
    <row r="10" spans="1:18" s="4" customFormat="1" ht="23" customHeight="1" x14ac:dyDescent="0.25">
      <c r="A10" s="18" t="s">
        <v>11</v>
      </c>
      <c r="B10" s="7">
        <v>201.15</v>
      </c>
      <c r="C10" s="6">
        <v>224.57400000000001</v>
      </c>
      <c r="D10" s="6">
        <v>234.46199999999999</v>
      </c>
      <c r="E10" s="6">
        <v>255.63300000000001</v>
      </c>
      <c r="F10" s="6">
        <v>231.87299999999999</v>
      </c>
      <c r="G10" s="6">
        <v>261.33199999999999</v>
      </c>
      <c r="H10" s="6">
        <v>219.63399999999999</v>
      </c>
      <c r="I10" s="8">
        <v>220.209</v>
      </c>
      <c r="J10" s="7">
        <v>246.42099999999999</v>
      </c>
      <c r="K10" s="12">
        <v>244.78800000000001</v>
      </c>
      <c r="L10" s="12">
        <v>247.833</v>
      </c>
      <c r="M10" s="25">
        <v>236.357</v>
      </c>
      <c r="N10" s="27">
        <v>238.92599999999999</v>
      </c>
      <c r="O10" s="27">
        <v>258.56799999999998</v>
      </c>
      <c r="P10" s="27">
        <v>237.947</v>
      </c>
      <c r="Q10" s="44">
        <f t="shared" si="0"/>
        <v>4.2237008073325581E-2</v>
      </c>
      <c r="R10" s="2"/>
    </row>
    <row r="11" spans="1:18" s="4" customFormat="1" ht="23" customHeight="1" x14ac:dyDescent="0.25">
      <c r="A11" s="19" t="s">
        <v>5</v>
      </c>
      <c r="B11" s="21">
        <f>B5-SUM(B6:B10)</f>
        <v>758.73499999999967</v>
      </c>
      <c r="C11" s="20">
        <f t="shared" ref="C11:P11" si="1">C5-SUM(C6:C10)</f>
        <v>854.00399999999991</v>
      </c>
      <c r="D11" s="20">
        <f t="shared" si="1"/>
        <v>930.11400000000003</v>
      </c>
      <c r="E11" s="20">
        <f t="shared" si="1"/>
        <v>952.92900000000009</v>
      </c>
      <c r="F11" s="20">
        <f t="shared" si="1"/>
        <v>983.70900000000029</v>
      </c>
      <c r="G11" s="20">
        <f t="shared" si="1"/>
        <v>1087.2049999999999</v>
      </c>
      <c r="H11" s="20">
        <f t="shared" si="1"/>
        <v>1110.8500000000004</v>
      </c>
      <c r="I11" s="22">
        <f t="shared" si="1"/>
        <v>1014.9669999999996</v>
      </c>
      <c r="J11" s="21">
        <f t="shared" si="1"/>
        <v>1024.7720000000004</v>
      </c>
      <c r="K11" s="23">
        <f t="shared" si="1"/>
        <v>996.71</v>
      </c>
      <c r="L11" s="23">
        <f t="shared" si="1"/>
        <v>972.34900000000016</v>
      </c>
      <c r="M11" s="26">
        <f t="shared" si="1"/>
        <v>959.67099999999937</v>
      </c>
      <c r="N11" s="28">
        <f t="shared" si="1"/>
        <v>905.94899999999961</v>
      </c>
      <c r="O11" s="28">
        <f t="shared" si="1"/>
        <v>1000.817</v>
      </c>
      <c r="P11" s="28">
        <f t="shared" si="1"/>
        <v>1002.3509999999997</v>
      </c>
      <c r="Q11" s="45">
        <f t="shared" si="0"/>
        <v>0.17792326559824648</v>
      </c>
      <c r="R11" s="2"/>
    </row>
    <row r="12" spans="1:18" s="1" customFormat="1" ht="12.75" customHeight="1" x14ac:dyDescent="0.3">
      <c r="A12" s="9" t="s">
        <v>16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2"/>
    </row>
    <row r="13" spans="1:18" s="1" customFormat="1" ht="12" customHeight="1" x14ac:dyDescent="0.3">
      <c r="A13" s="9" t="s">
        <v>13</v>
      </c>
      <c r="B13" s="9"/>
      <c r="C13" s="9"/>
      <c r="D13" s="9"/>
      <c r="E13" s="9"/>
      <c r="F13" s="10"/>
      <c r="G13" s="10"/>
      <c r="H13" s="10"/>
      <c r="I13" s="10"/>
      <c r="J13" s="10"/>
      <c r="K13" s="9"/>
      <c r="L13" s="9"/>
      <c r="M13" s="9"/>
      <c r="N13" s="9"/>
      <c r="O13" s="9"/>
      <c r="P13" s="9"/>
      <c r="Q13" s="9"/>
      <c r="R13" s="5"/>
    </row>
  </sheetData>
  <sortState xmlns:xlrd2="http://schemas.microsoft.com/office/spreadsheetml/2017/richdata2" ref="A18:N39">
    <sortCondition descending="1" ref="N18:N39"/>
  </sortState>
  <mergeCells count="7">
    <mergeCell ref="A1:Q1"/>
    <mergeCell ref="A2:Q2"/>
    <mergeCell ref="A3:A4"/>
    <mergeCell ref="B3:E3"/>
    <mergeCell ref="F3:I3"/>
    <mergeCell ref="J3:M3"/>
    <mergeCell ref="N3:Q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expo sectores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LIVING ROOM</dc:creator>
  <cp:lastModifiedBy>CEYPE7</cp:lastModifiedBy>
  <dcterms:created xsi:type="dcterms:W3CDTF">2021-05-08T00:36:06Z</dcterms:created>
  <dcterms:modified xsi:type="dcterms:W3CDTF">2025-01-14T16:15:18Z</dcterms:modified>
</cp:coreProperties>
</file>