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CEYPE7\Documents\ADMINISTRACION\pagina sedeco\CAMBIOS 27 FEB\"/>
    </mc:Choice>
  </mc:AlternateContent>
  <xr:revisionPtr revIDLastSave="0" documentId="8_{B88EF837-3BC3-40CB-BE8D-DBA6B23DF5C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oja1" sheetId="1" r:id="rId1"/>
  </sheets>
  <definedNames>
    <definedName name="_xlnm.Print_Area" localSheetId="0">Hoja1!#REF!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" l="1"/>
  <c r="H15" i="1"/>
  <c r="F15" i="1"/>
  <c r="E15" i="1"/>
  <c r="H14" i="1"/>
  <c r="F14" i="1"/>
  <c r="E14" i="1"/>
  <c r="G14" i="1" s="1"/>
  <c r="H13" i="1"/>
  <c r="F13" i="1"/>
  <c r="E13" i="1"/>
  <c r="G13" i="1" s="1"/>
  <c r="H12" i="1"/>
  <c r="F12" i="1"/>
  <c r="E12" i="1"/>
  <c r="H11" i="1"/>
  <c r="F11" i="1"/>
  <c r="G11" i="1" s="1"/>
  <c r="E11" i="1"/>
  <c r="H10" i="1"/>
  <c r="F10" i="1"/>
  <c r="E10" i="1"/>
  <c r="H9" i="1"/>
  <c r="F9" i="1"/>
  <c r="G9" i="1" s="1"/>
  <c r="E9" i="1"/>
  <c r="H8" i="1"/>
  <c r="G8" i="1"/>
  <c r="F8" i="1"/>
  <c r="E8" i="1"/>
  <c r="H7" i="1"/>
  <c r="F7" i="1"/>
  <c r="E7" i="1"/>
  <c r="G7" i="1" s="1"/>
  <c r="H6" i="1"/>
  <c r="F6" i="1"/>
  <c r="E6" i="1"/>
  <c r="H5" i="1"/>
  <c r="F5" i="1"/>
  <c r="G5" i="1"/>
  <c r="G12" i="1" l="1"/>
  <c r="G6" i="1"/>
  <c r="G10" i="1"/>
  <c r="G15" i="1"/>
</calcChain>
</file>

<file path=xl/sharedStrings.xml><?xml version="1.0" encoding="utf-8"?>
<sst xmlns="http://schemas.openxmlformats.org/spreadsheetml/2006/main" count="32" uniqueCount="32">
  <si>
    <t>Actividad económica</t>
  </si>
  <si>
    <t>Nacional</t>
  </si>
  <si>
    <t>Estado de México</t>
  </si>
  <si>
    <t>Primeros tres lugares</t>
  </si>
  <si>
    <t>Edomex/ Nacional</t>
  </si>
  <si>
    <t xml:space="preserve">Actividades terciarias </t>
  </si>
  <si>
    <t xml:space="preserve">48-49 Transportes, correos y almacenamiento </t>
  </si>
  <si>
    <t xml:space="preserve">53 Servicios inmobiliarios y de alquiler de bienes muebles e intangibles </t>
  </si>
  <si>
    <t xml:space="preserve">62 Servicios de salud y de asistencia social </t>
  </si>
  <si>
    <t xml:space="preserve">93 Actividades legislativas, gubernamentales, de impartición de justicia y de organismos internacionales y extraterritoriales </t>
  </si>
  <si>
    <t>Fuente: SEDECO. UIPPE. INEGI. Sistema de Cuentas Nacionales de México, cifras preliminares</t>
  </si>
  <si>
    <t>Estructura Económica Nacional y del Estado de México, 2022
 (Millones de pesos a precios constantes de 2018)</t>
  </si>
  <si>
    <t>Estruc-tura</t>
  </si>
  <si>
    <t>Varia-ción</t>
  </si>
  <si>
    <t>Contri-bución</t>
  </si>
  <si>
    <t>Total de la actividad económica</t>
  </si>
  <si>
    <r>
      <t xml:space="preserve">1° Ciudad de México 15.0%   
</t>
    </r>
    <r>
      <rPr>
        <b/>
        <sz val="8"/>
        <rFont val="Montserrat"/>
      </rPr>
      <t>2° Estado de México 9.0%</t>
    </r>
    <r>
      <rPr>
        <sz val="8"/>
        <rFont val="Montserrat"/>
      </rPr>
      <t xml:space="preserve">
3° Nuevo León 8.0%.</t>
    </r>
  </si>
  <si>
    <r>
      <t xml:space="preserve">1° Ciudad de México 21.5%
</t>
    </r>
    <r>
      <rPr>
        <b/>
        <sz val="8"/>
        <rFont val="Montserrat"/>
      </rPr>
      <t xml:space="preserve">2° Estado de México 10.0% </t>
    </r>
    <r>
      <rPr>
        <sz val="8"/>
        <rFont val="Montserrat"/>
      </rPr>
      <t xml:space="preserve">
3° Jalisco 7.4%</t>
    </r>
  </si>
  <si>
    <t>43 Comercio al por mayor</t>
  </si>
  <si>
    <r>
      <t xml:space="preserve">1° Ciudad de México 16.5%
2° Jalisco 11.2%
</t>
    </r>
    <r>
      <rPr>
        <b/>
        <sz val="8"/>
        <rFont val="Montserrat"/>
      </rPr>
      <t>3° Estado de México 9.1%</t>
    </r>
  </si>
  <si>
    <t>46 Comercio al por menor</t>
  </si>
  <si>
    <r>
      <rPr>
        <b/>
        <sz val="8"/>
        <rFont val="Montserrat"/>
      </rPr>
      <t>1° Estado de México 13.5%</t>
    </r>
    <r>
      <rPr>
        <sz val="8"/>
        <rFont val="Montserrat"/>
      </rPr>
      <t xml:space="preserve">
2° Ciudad de México 11.7%
3° Jalisco 6.7%</t>
    </r>
  </si>
  <si>
    <r>
      <t xml:space="preserve">1° Ciudad de México 21.5%
2° Nuevo León 10.3%
</t>
    </r>
    <r>
      <rPr>
        <b/>
        <sz val="8"/>
        <rFont val="Montserrat"/>
      </rPr>
      <t>3° Estado de México 9.1%</t>
    </r>
  </si>
  <si>
    <t>52 Servicios financieros y de seguros</t>
  </si>
  <si>
    <r>
      <t xml:space="preserve">1° Ciudad de México 38.6%
2° Nuevo León 9.5%
</t>
    </r>
    <r>
      <rPr>
        <b/>
        <sz val="8"/>
        <rFont val="Montserrat"/>
      </rPr>
      <t>3° Estado de México 6.8%</t>
    </r>
  </si>
  <si>
    <r>
      <t>1° Ciudad de México 16.6%</t>
    </r>
    <r>
      <rPr>
        <b/>
        <sz val="8"/>
        <rFont val="Montserrat"/>
      </rPr>
      <t xml:space="preserve">
2° Estado de México 13.7%</t>
    </r>
    <r>
      <rPr>
        <sz val="8"/>
        <rFont val="Montserrat"/>
      </rPr>
      <t xml:space="preserve">                                                                          3° Jalisco 7.6%</t>
    </r>
  </si>
  <si>
    <t>61 Servicios educativos</t>
  </si>
  <si>
    <r>
      <t xml:space="preserve">1° Ciudad de México 12.6%
</t>
    </r>
    <r>
      <rPr>
        <b/>
        <sz val="8"/>
        <rFont val="Montserrat"/>
      </rPr>
      <t>2° Estado de México 11.0%</t>
    </r>
    <r>
      <rPr>
        <sz val="8"/>
        <rFont val="Montserrat"/>
      </rPr>
      <t xml:space="preserve">
3° Nuevo León 6.5%</t>
    </r>
  </si>
  <si>
    <r>
      <t xml:space="preserve">1° Ciudad de México 20.7% 
</t>
    </r>
    <r>
      <rPr>
        <b/>
        <sz val="8"/>
        <rFont val="Montserrat"/>
      </rPr>
      <t>2° Estado de México 9.7%</t>
    </r>
    <r>
      <rPr>
        <sz val="8"/>
        <rFont val="Montserrat"/>
      </rPr>
      <t xml:space="preserve">
3° Jalisco 6.5%</t>
    </r>
  </si>
  <si>
    <t xml:space="preserve">81 Otros servicios excepto actividades gubernamentales </t>
  </si>
  <si>
    <r>
      <t xml:space="preserve">1° Ciudad de México 14.7%
</t>
    </r>
    <r>
      <rPr>
        <b/>
        <sz val="8"/>
        <rFont val="Montserrat"/>
      </rPr>
      <t xml:space="preserve">2° Estado de México 10.8% </t>
    </r>
    <r>
      <rPr>
        <sz val="8"/>
        <rFont val="Montserrat"/>
      </rPr>
      <t xml:space="preserve">
3°  Jalisco 9.5%</t>
    </r>
  </si>
  <si>
    <r>
      <t xml:space="preserve">1° Ciudad de México 24.8%
</t>
    </r>
    <r>
      <rPr>
        <b/>
        <sz val="8"/>
        <rFont val="Montserrat"/>
      </rPr>
      <t xml:space="preserve">2° Estado de México 9.9% </t>
    </r>
    <r>
      <rPr>
        <sz val="8"/>
        <rFont val="Montserrat"/>
      </rPr>
      <t xml:space="preserve">
3°  Jalisco 4.9%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</si>
</sst>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Montserrat"/>
    </font>
    <font>
      <b/>
      <sz val="10"/>
      <name val="Montserrat"/>
    </font>
    <font>
      <b/>
      <sz val="8"/>
      <name val="Montserrat"/>
    </font>
    <font>
      <b/>
      <sz val="9"/>
      <color theme="0"/>
      <name val="Montserrat"/>
    </font>
    <font>
      <b/>
      <sz val="9"/>
      <name val="Montserrat"/>
    </font>
    <font>
      <b/>
      <sz val="8"/>
      <color theme="1"/>
      <name val="Montserrat"/>
    </font>
    <font>
      <sz val="8"/>
      <color theme="1"/>
      <name val="Montserra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/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1" xfId="0" applyBorder="1"/>
    <xf numFmtId="0" fontId="9" fillId="2" borderId="0" xfId="0" applyFont="1" applyFill="1" applyAlignment="1">
      <alignment vertical="center"/>
    </xf>
    <xf numFmtId="0" fontId="3" fillId="2" borderId="0" xfId="0" applyFont="1" applyFill="1"/>
    <xf numFmtId="0" fontId="9" fillId="2" borderId="0" xfId="0" applyFont="1" applyFill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166" fontId="8" fillId="0" borderId="10" xfId="5" applyNumberFormat="1" applyFont="1" applyFill="1" applyBorder="1" applyAlignment="1">
      <alignment horizontal="center" vertical="center" wrapText="1"/>
    </xf>
    <xf numFmtId="166" fontId="8" fillId="0" borderId="11" xfId="5" applyNumberFormat="1" applyFont="1" applyFill="1" applyBorder="1" applyAlignment="1">
      <alignment vertical="center"/>
    </xf>
    <xf numFmtId="166" fontId="8" fillId="0" borderId="12" xfId="5" applyNumberFormat="1" applyFont="1" applyFill="1" applyBorder="1" applyAlignment="1">
      <alignment vertical="center"/>
    </xf>
    <xf numFmtId="165" fontId="8" fillId="0" borderId="3" xfId="1" applyNumberFormat="1" applyFont="1" applyFill="1" applyBorder="1" applyAlignment="1">
      <alignment vertical="center"/>
    </xf>
    <xf numFmtId="0" fontId="3" fillId="0" borderId="3" xfId="4" applyFont="1" applyBorder="1" applyAlignment="1">
      <alignment vertical="center" wrapText="1"/>
    </xf>
    <xf numFmtId="0" fontId="3" fillId="0" borderId="0" xfId="2" applyFont="1" applyAlignment="1">
      <alignment vertical="center"/>
    </xf>
    <xf numFmtId="0" fontId="3" fillId="0" borderId="0" xfId="4" applyFont="1" applyAlignment="1">
      <alignment vertical="center" wrapText="1"/>
    </xf>
    <xf numFmtId="0" fontId="7" fillId="0" borderId="0" xfId="2" applyFont="1" applyAlignment="1">
      <alignment vertical="center"/>
    </xf>
    <xf numFmtId="0" fontId="3" fillId="0" borderId="0" xfId="2" applyFont="1" applyAlignment="1">
      <alignment horizontal="left" vertical="center" wrapText="1"/>
    </xf>
    <xf numFmtId="166" fontId="9" fillId="0" borderId="13" xfId="5" applyNumberFormat="1" applyFont="1" applyFill="1" applyBorder="1" applyAlignment="1">
      <alignment horizontal="center" vertical="center" wrapText="1"/>
    </xf>
    <xf numFmtId="166" fontId="9" fillId="0" borderId="14" xfId="5" applyNumberFormat="1" applyFont="1" applyFill="1" applyBorder="1" applyAlignment="1">
      <alignment vertical="center"/>
    </xf>
    <xf numFmtId="166" fontId="9" fillId="0" borderId="15" xfId="5" applyNumberFormat="1" applyFont="1" applyFill="1" applyBorder="1" applyAlignment="1">
      <alignment vertical="center"/>
    </xf>
    <xf numFmtId="165" fontId="9" fillId="0" borderId="0" xfId="1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10" fontId="9" fillId="0" borderId="0" xfId="1" applyNumberFormat="1" applyFont="1" applyFill="1" applyBorder="1" applyAlignment="1">
      <alignment vertical="center"/>
    </xf>
    <xf numFmtId="0" fontId="3" fillId="0" borderId="2" xfId="2" applyFont="1" applyBorder="1" applyAlignment="1">
      <alignment horizontal="left" vertical="center" wrapText="1"/>
    </xf>
    <xf numFmtId="166" fontId="9" fillId="0" borderId="16" xfId="5" applyNumberFormat="1" applyFont="1" applyFill="1" applyBorder="1" applyAlignment="1">
      <alignment horizontal="center" vertical="center" wrapText="1"/>
    </xf>
    <xf numFmtId="166" fontId="9" fillId="0" borderId="17" xfId="5" applyNumberFormat="1" applyFont="1" applyFill="1" applyBorder="1" applyAlignment="1">
      <alignment vertical="center"/>
    </xf>
    <xf numFmtId="166" fontId="9" fillId="0" borderId="18" xfId="5" applyNumberFormat="1" applyFont="1" applyFill="1" applyBorder="1" applyAlignment="1">
      <alignment vertical="center"/>
    </xf>
    <xf numFmtId="165" fontId="9" fillId="0" borderId="2" xfId="1" applyNumberFormat="1" applyFont="1" applyFill="1" applyBorder="1" applyAlignment="1">
      <alignment vertical="center"/>
    </xf>
    <xf numFmtId="10" fontId="9" fillId="0" borderId="2" xfId="1" applyNumberFormat="1" applyFont="1" applyFill="1" applyBorder="1" applyAlignment="1">
      <alignment vertical="center"/>
    </xf>
    <xf numFmtId="0" fontId="3" fillId="0" borderId="2" xfId="4" applyFont="1" applyBorder="1" applyAlignment="1">
      <alignment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/>
    </xf>
    <xf numFmtId="0" fontId="6" fillId="3" borderId="4" xfId="2" applyFont="1" applyFill="1" applyBorder="1" applyAlignment="1">
      <alignment horizontal="center" vertical="center"/>
    </xf>
    <xf numFmtId="1" fontId="6" fillId="3" borderId="5" xfId="3" applyNumberFormat="1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/>
    </xf>
    <xf numFmtId="0" fontId="6" fillId="3" borderId="6" xfId="2" applyFont="1" applyFill="1" applyBorder="1" applyAlignment="1">
      <alignment horizontal="center" vertical="center"/>
    </xf>
    <xf numFmtId="0" fontId="6" fillId="3" borderId="7" xfId="2" applyFont="1" applyFill="1" applyBorder="1" applyAlignment="1">
      <alignment horizontal="center" vertical="center"/>
    </xf>
    <xf numFmtId="0" fontId="6" fillId="3" borderId="8" xfId="2" applyFont="1" applyFill="1" applyBorder="1" applyAlignment="1">
      <alignment horizontal="center" vertical="center"/>
    </xf>
    <xf numFmtId="0" fontId="6" fillId="3" borderId="7" xfId="2" applyFont="1" applyFill="1" applyBorder="1" applyAlignment="1">
      <alignment horizontal="center" vertical="center" wrapText="1"/>
    </xf>
    <xf numFmtId="0" fontId="6" fillId="3" borderId="8" xfId="2" applyFont="1" applyFill="1" applyBorder="1" applyAlignment="1">
      <alignment horizontal="center" vertical="center" wrapText="1"/>
    </xf>
    <xf numFmtId="1" fontId="6" fillId="3" borderId="9" xfId="3" applyNumberFormat="1" applyFont="1" applyFill="1" applyBorder="1" applyAlignment="1">
      <alignment horizontal="center" vertical="center" wrapText="1"/>
    </xf>
    <xf numFmtId="0" fontId="5" fillId="4" borderId="0" xfId="2" applyFont="1" applyFill="1" applyAlignment="1">
      <alignment horizontal="left" vertical="center" wrapText="1"/>
    </xf>
    <xf numFmtId="166" fontId="8" fillId="4" borderId="13" xfId="5" applyNumberFormat="1" applyFont="1" applyFill="1" applyBorder="1" applyAlignment="1">
      <alignment horizontal="center" vertical="center" wrapText="1"/>
    </xf>
    <xf numFmtId="166" fontId="8" fillId="4" borderId="14" xfId="5" applyNumberFormat="1" applyFont="1" applyFill="1" applyBorder="1" applyAlignment="1">
      <alignment vertical="center"/>
    </xf>
    <xf numFmtId="166" fontId="8" fillId="4" borderId="15" xfId="5" applyNumberFormat="1" applyFont="1" applyFill="1" applyBorder="1" applyAlignment="1">
      <alignment vertical="center"/>
    </xf>
    <xf numFmtId="165" fontId="8" fillId="4" borderId="0" xfId="1" applyNumberFormat="1" applyFont="1" applyFill="1" applyBorder="1" applyAlignment="1">
      <alignment vertical="center"/>
    </xf>
    <xf numFmtId="0" fontId="3" fillId="4" borderId="0" xfId="4" applyFont="1" applyFill="1" applyAlignment="1">
      <alignment vertical="center" wrapText="1"/>
    </xf>
  </cellXfs>
  <cellStyles count="6">
    <cellStyle name="Millares" xfId="5" builtinId="3"/>
    <cellStyle name="Millares 2" xfId="3" xr:uid="{00000000-0005-0000-0000-000000000000}"/>
    <cellStyle name="Normal" xfId="0" builtinId="0"/>
    <cellStyle name="Normal 10 2 2" xfId="2" xr:uid="{00000000-0005-0000-0000-000002000000}"/>
    <cellStyle name="Normal 2 10" xfId="4" xr:uid="{00000000-0005-0000-0000-000003000000}"/>
    <cellStyle name="Porcentaje" xfId="1" builtinId="5"/>
  </cellStyles>
  <dxfs count="0"/>
  <tableStyles count="0" defaultTableStyle="TableStyleMedium2" defaultPivotStyle="PivotStyleLight16"/>
  <colors>
    <mruColors>
      <color rgb="FFD4C19C"/>
      <color rgb="FF621132"/>
      <color rgb="FF801641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zoomScale="90" zoomScaleNormal="90" workbookViewId="0">
      <selection activeCell="J4" sqref="J4"/>
    </sheetView>
  </sheetViews>
  <sheetFormatPr baseColWidth="10" defaultRowHeight="14.5" x14ac:dyDescent="0.35"/>
  <cols>
    <col min="1" max="1" width="26.81640625" style="4" customWidth="1"/>
    <col min="2" max="2" width="10.54296875" style="4" customWidth="1"/>
    <col min="3" max="4" width="8.90625" style="2" customWidth="1"/>
    <col min="5" max="5" width="6.81640625" style="2" customWidth="1"/>
    <col min="6" max="6" width="7.08984375" style="2" customWidth="1"/>
    <col min="7" max="7" width="8" style="2" customWidth="1"/>
    <col min="8" max="8" width="9.1796875" style="2" customWidth="1"/>
    <col min="9" max="9" width="21.1796875" style="2" customWidth="1"/>
  </cols>
  <sheetData>
    <row r="1" spans="1:10" x14ac:dyDescent="0.35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s="1" customFormat="1" ht="50.5" customHeight="1" x14ac:dyDescent="0.35">
      <c r="A2" s="28" t="s">
        <v>11</v>
      </c>
      <c r="B2" s="28"/>
      <c r="C2" s="28"/>
      <c r="D2" s="28"/>
      <c r="E2" s="28"/>
      <c r="F2" s="28"/>
      <c r="G2" s="28"/>
      <c r="H2" s="28"/>
      <c r="I2" s="28"/>
    </row>
    <row r="3" spans="1:10" x14ac:dyDescent="0.35">
      <c r="A3" s="30" t="s">
        <v>0</v>
      </c>
      <c r="B3" s="31" t="s">
        <v>1</v>
      </c>
      <c r="C3" s="30" t="s">
        <v>2</v>
      </c>
      <c r="D3" s="30"/>
      <c r="E3" s="30"/>
      <c r="F3" s="30"/>
      <c r="G3" s="30"/>
      <c r="H3" s="30"/>
      <c r="I3" s="32" t="s">
        <v>3</v>
      </c>
    </row>
    <row r="4" spans="1:10" ht="28" x14ac:dyDescent="0.35">
      <c r="A4" s="33"/>
      <c r="B4" s="34">
        <v>2022</v>
      </c>
      <c r="C4" s="35">
        <v>2021</v>
      </c>
      <c r="D4" s="36">
        <v>2022</v>
      </c>
      <c r="E4" s="37" t="s">
        <v>12</v>
      </c>
      <c r="F4" s="38" t="s">
        <v>13</v>
      </c>
      <c r="G4" s="38" t="s">
        <v>14</v>
      </c>
      <c r="H4" s="38" t="s">
        <v>4</v>
      </c>
      <c r="I4" s="39"/>
    </row>
    <row r="5" spans="1:10" s="11" customFormat="1" ht="31.75" customHeight="1" x14ac:dyDescent="0.35">
      <c r="A5" s="5" t="s">
        <v>15</v>
      </c>
      <c r="B5" s="6">
        <v>24220853.912</v>
      </c>
      <c r="C5" s="7">
        <v>2125071.2949999999</v>
      </c>
      <c r="D5" s="8">
        <v>2184862.9789999998</v>
      </c>
      <c r="E5" s="9">
        <f>+D5/D$5</f>
        <v>1</v>
      </c>
      <c r="F5" s="9">
        <f>+(D5/C5)-1</f>
        <v>2.8136319068768012E-2</v>
      </c>
      <c r="G5" s="9">
        <f>+E5*F5</f>
        <v>2.8136319068768012E-2</v>
      </c>
      <c r="H5" s="9">
        <f t="shared" ref="H5:H15" si="0">+D5/B5</f>
        <v>9.0205860905569868E-2</v>
      </c>
      <c r="I5" s="10" t="s">
        <v>16</v>
      </c>
    </row>
    <row r="6" spans="1:10" s="13" customFormat="1" ht="37.5" x14ac:dyDescent="0.35">
      <c r="A6" s="40" t="s">
        <v>5</v>
      </c>
      <c r="B6" s="41">
        <v>14269951.522</v>
      </c>
      <c r="C6" s="42">
        <v>1385617.6329999999</v>
      </c>
      <c r="D6" s="43">
        <v>1432528.463</v>
      </c>
      <c r="E6" s="44">
        <f t="shared" ref="E6:E15" si="1">+D6/D$5</f>
        <v>0.65566055023535652</v>
      </c>
      <c r="F6" s="44">
        <f t="shared" ref="F6:F15" si="2">+(D6/C6)-1</f>
        <v>3.3855537691472204E-2</v>
      </c>
      <c r="G6" s="44">
        <f t="shared" ref="G6:G15" si="3">+E6*F6</f>
        <v>2.2197740471304517E-2</v>
      </c>
      <c r="H6" s="44">
        <f t="shared" si="0"/>
        <v>0.10038775960741488</v>
      </c>
      <c r="I6" s="45" t="s">
        <v>17</v>
      </c>
    </row>
    <row r="7" spans="1:10" s="13" customFormat="1" ht="30.65" customHeight="1" x14ac:dyDescent="0.35">
      <c r="A7" s="14" t="s">
        <v>18</v>
      </c>
      <c r="B7" s="15">
        <v>2329573.835</v>
      </c>
      <c r="C7" s="16">
        <v>196320.64499999999</v>
      </c>
      <c r="D7" s="17">
        <v>212388.21</v>
      </c>
      <c r="E7" s="18">
        <f t="shared" si="1"/>
        <v>9.7208938062197811E-2</v>
      </c>
      <c r="F7" s="18">
        <f t="shared" si="2"/>
        <v>8.18434811071449E-2</v>
      </c>
      <c r="G7" s="18">
        <f t="shared" si="3"/>
        <v>7.9559178857391052E-3</v>
      </c>
      <c r="H7" s="18">
        <f t="shared" si="0"/>
        <v>9.1170413579099968E-2</v>
      </c>
      <c r="I7" s="12" t="s">
        <v>19</v>
      </c>
    </row>
    <row r="8" spans="1:10" s="19" customFormat="1" ht="40.25" customHeight="1" x14ac:dyDescent="0.35">
      <c r="A8" s="14" t="s">
        <v>20</v>
      </c>
      <c r="B8" s="15">
        <v>2318835.7599999998</v>
      </c>
      <c r="C8" s="16">
        <v>293343.73599999998</v>
      </c>
      <c r="D8" s="17">
        <v>312868.72100000002</v>
      </c>
      <c r="E8" s="18">
        <f t="shared" si="1"/>
        <v>0.14319832593950507</v>
      </c>
      <c r="F8" s="18">
        <f t="shared" si="2"/>
        <v>6.6560088400865247E-2</v>
      </c>
      <c r="G8" s="18">
        <f t="shared" si="3"/>
        <v>9.5312932333893718E-3</v>
      </c>
      <c r="H8" s="18">
        <f t="shared" si="0"/>
        <v>0.13492491637268869</v>
      </c>
      <c r="I8" s="12" t="s">
        <v>21</v>
      </c>
    </row>
    <row r="9" spans="1:10" s="19" customFormat="1" ht="39" customHeight="1" x14ac:dyDescent="0.35">
      <c r="A9" s="14" t="s">
        <v>6</v>
      </c>
      <c r="B9" s="15">
        <v>1747548.4269999999</v>
      </c>
      <c r="C9" s="16">
        <v>135642.18299999999</v>
      </c>
      <c r="D9" s="17">
        <v>158234.908</v>
      </c>
      <c r="E9" s="18">
        <f t="shared" si="1"/>
        <v>7.2423263848071281E-2</v>
      </c>
      <c r="F9" s="18">
        <f t="shared" si="2"/>
        <v>0.16656120168753108</v>
      </c>
      <c r="G9" s="18">
        <f t="shared" si="3"/>
        <v>1.2062905856667879E-2</v>
      </c>
      <c r="H9" s="18">
        <f t="shared" si="0"/>
        <v>9.0546794329265254E-2</v>
      </c>
      <c r="I9" s="12" t="s">
        <v>22</v>
      </c>
    </row>
    <row r="10" spans="1:10" s="19" customFormat="1" ht="39" customHeight="1" x14ac:dyDescent="0.35">
      <c r="A10" s="14" t="s">
        <v>23</v>
      </c>
      <c r="B10" s="15">
        <v>919612.72699999996</v>
      </c>
      <c r="C10" s="16">
        <v>59599.832999999999</v>
      </c>
      <c r="D10" s="17">
        <v>62802.947</v>
      </c>
      <c r="E10" s="18">
        <f t="shared" si="1"/>
        <v>2.8744570073105716E-2</v>
      </c>
      <c r="F10" s="18">
        <f t="shared" si="2"/>
        <v>5.3743674080429127E-2</v>
      </c>
      <c r="G10" s="18">
        <f t="shared" si="3"/>
        <v>1.5448388055910504E-3</v>
      </c>
      <c r="H10" s="18">
        <f t="shared" si="0"/>
        <v>6.8292820614693384E-2</v>
      </c>
      <c r="I10" s="12" t="s">
        <v>24</v>
      </c>
    </row>
    <row r="11" spans="1:10" s="19" customFormat="1" ht="39" customHeight="1" x14ac:dyDescent="0.35">
      <c r="A11" s="14" t="s">
        <v>7</v>
      </c>
      <c r="B11" s="15">
        <v>2256662.0469999998</v>
      </c>
      <c r="C11" s="16">
        <v>305809.86800000002</v>
      </c>
      <c r="D11" s="17">
        <v>308924.15399999998</v>
      </c>
      <c r="E11" s="18">
        <f t="shared" si="1"/>
        <v>0.14139291890120859</v>
      </c>
      <c r="F11" s="18">
        <f t="shared" si="2"/>
        <v>1.0183732854559091E-2</v>
      </c>
      <c r="G11" s="18">
        <f t="shared" si="3"/>
        <v>1.4399077136162471E-3</v>
      </c>
      <c r="H11" s="18">
        <f t="shared" si="0"/>
        <v>0.13689429235125519</v>
      </c>
      <c r="I11" s="12" t="s">
        <v>25</v>
      </c>
    </row>
    <row r="12" spans="1:10" s="19" customFormat="1" ht="39" customHeight="1" x14ac:dyDescent="0.35">
      <c r="A12" s="14" t="s">
        <v>26</v>
      </c>
      <c r="B12" s="15">
        <v>868959.90700000001</v>
      </c>
      <c r="C12" s="16">
        <v>95588.504000000001</v>
      </c>
      <c r="D12" s="17">
        <v>96015.608999999997</v>
      </c>
      <c r="E12" s="18">
        <f t="shared" si="1"/>
        <v>4.3945826316278115E-2</v>
      </c>
      <c r="F12" s="18">
        <f t="shared" si="2"/>
        <v>4.4681628242659865E-3</v>
      </c>
      <c r="G12" s="20">
        <f t="shared" si="3"/>
        <v>1.9635710742804373E-4</v>
      </c>
      <c r="H12" s="18">
        <f t="shared" si="0"/>
        <v>0.1104948665945758</v>
      </c>
      <c r="I12" s="12" t="s">
        <v>27</v>
      </c>
    </row>
    <row r="13" spans="1:10" s="19" customFormat="1" ht="39" customHeight="1" x14ac:dyDescent="0.35">
      <c r="A13" s="14" t="s">
        <v>8</v>
      </c>
      <c r="B13" s="15">
        <v>576291.16500000004</v>
      </c>
      <c r="C13" s="16">
        <v>56374.012999999999</v>
      </c>
      <c r="D13" s="17">
        <v>55680.707999999999</v>
      </c>
      <c r="E13" s="18">
        <f t="shared" si="1"/>
        <v>2.5484759701262714E-2</v>
      </c>
      <c r="F13" s="18">
        <f t="shared" si="2"/>
        <v>-1.2298308442225014E-2</v>
      </c>
      <c r="G13" s="20">
        <f t="shared" si="3"/>
        <v>-3.1341943538211507E-4</v>
      </c>
      <c r="H13" s="18">
        <f t="shared" si="0"/>
        <v>9.661905540405083E-2</v>
      </c>
      <c r="I13" s="12" t="s">
        <v>28</v>
      </c>
    </row>
    <row r="14" spans="1:10" s="19" customFormat="1" ht="39" customHeight="1" x14ac:dyDescent="0.35">
      <c r="A14" s="14" t="s">
        <v>29</v>
      </c>
      <c r="B14" s="15">
        <v>425660.82299999997</v>
      </c>
      <c r="C14" s="16">
        <v>43798.642</v>
      </c>
      <c r="D14" s="17">
        <v>46042.998</v>
      </c>
      <c r="E14" s="18">
        <f t="shared" si="1"/>
        <v>2.107363182155873E-2</v>
      </c>
      <c r="F14" s="18">
        <f t="shared" si="2"/>
        <v>5.1242593320587337E-2</v>
      </c>
      <c r="G14" s="18">
        <f t="shared" si="3"/>
        <v>1.0798675452199221E-3</v>
      </c>
      <c r="H14" s="18">
        <f t="shared" si="0"/>
        <v>0.10816827744563187</v>
      </c>
      <c r="I14" s="12" t="s">
        <v>30</v>
      </c>
    </row>
    <row r="15" spans="1:10" s="19" customFormat="1" ht="39" customHeight="1" x14ac:dyDescent="0.35">
      <c r="A15" s="21" t="s">
        <v>9</v>
      </c>
      <c r="B15" s="22">
        <v>821654.69200000004</v>
      </c>
      <c r="C15" s="23">
        <v>81616.752999999997</v>
      </c>
      <c r="D15" s="24">
        <v>81329.698999999993</v>
      </c>
      <c r="E15" s="25">
        <f t="shared" si="1"/>
        <v>3.7224164527344485E-2</v>
      </c>
      <c r="F15" s="25">
        <f t="shared" si="2"/>
        <v>-3.5170965451174485E-3</v>
      </c>
      <c r="G15" s="26">
        <f t="shared" si="3"/>
        <v>-1.3092098045400677E-4</v>
      </c>
      <c r="H15" s="25">
        <f t="shared" si="0"/>
        <v>9.8982820632392846E-2</v>
      </c>
      <c r="I15" s="27" t="s">
        <v>31</v>
      </c>
    </row>
    <row r="16" spans="1:10" s="2" customFormat="1" ht="39" customHeight="1" x14ac:dyDescent="0.35">
      <c r="A16" s="3" t="s">
        <v>10</v>
      </c>
      <c r="B16" s="4"/>
    </row>
    <row r="17" spans="1:2" s="2" customFormat="1" ht="39" customHeight="1" x14ac:dyDescent="0.35">
      <c r="A17" s="4"/>
      <c r="B17" s="4"/>
    </row>
    <row r="18" spans="1:2" s="2" customFormat="1" ht="49.25" customHeight="1" x14ac:dyDescent="0.35">
      <c r="A18" s="4"/>
      <c r="B18" s="4"/>
    </row>
    <row r="19" spans="1:2" s="2" customFormat="1" ht="12.65" customHeight="1" x14ac:dyDescent="0.35">
      <c r="A19" s="4"/>
      <c r="B19" s="4"/>
    </row>
  </sheetData>
  <mergeCells count="5">
    <mergeCell ref="A2:I2"/>
    <mergeCell ref="A3:A4"/>
    <mergeCell ref="C3:H3"/>
    <mergeCell ref="I3:I4"/>
    <mergeCell ref="A1:J1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CEYPE7</dc:creator>
  <cp:lastModifiedBy>CEYPE7</cp:lastModifiedBy>
  <cp:lastPrinted>2023-10-02T19:41:38Z</cp:lastPrinted>
  <dcterms:created xsi:type="dcterms:W3CDTF">2023-10-02T19:40:18Z</dcterms:created>
  <dcterms:modified xsi:type="dcterms:W3CDTF">2024-02-26T22:54:06Z</dcterms:modified>
</cp:coreProperties>
</file>