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YPE7\Documents\ADMINISTRACION\pagina sedeco\29 de nov 2023\"/>
    </mc:Choice>
  </mc:AlternateContent>
  <bookViews>
    <workbookView xWindow="0" yWindow="0" windowWidth="19200" windowHeight="6540"/>
  </bookViews>
  <sheets>
    <sheet name="sectores" sheetId="3" r:id="rId1"/>
  </sheets>
  <calcPr calcId="162913"/>
</workbook>
</file>

<file path=xl/calcChain.xml><?xml version="1.0" encoding="utf-8"?>
<calcChain xmlns="http://schemas.openxmlformats.org/spreadsheetml/2006/main">
  <c r="AQ26" i="3" l="1"/>
  <c r="AN26" i="3"/>
  <c r="AM26" i="3"/>
  <c r="AL26" i="3"/>
  <c r="AO26" i="3" s="1"/>
  <c r="AP26" i="3" s="1"/>
  <c r="AK26" i="3"/>
  <c r="AI26" i="3"/>
  <c r="AF26" i="3"/>
  <c r="W26" i="3"/>
  <c r="V26" i="3"/>
  <c r="U26" i="3"/>
  <c r="T26" i="3"/>
  <c r="S26" i="3"/>
  <c r="R26" i="3"/>
  <c r="AG27" i="3" s="1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Q25" i="3"/>
  <c r="AN25" i="3"/>
  <c r="AM25" i="3"/>
  <c r="AL25" i="3"/>
  <c r="AO25" i="3" s="1"/>
  <c r="AP25" i="3" s="1"/>
  <c r="AK25" i="3"/>
  <c r="AI25" i="3"/>
  <c r="AF25" i="3"/>
  <c r="AQ24" i="3"/>
  <c r="AN24" i="3"/>
  <c r="AM24" i="3"/>
  <c r="AL24" i="3"/>
  <c r="AO24" i="3" s="1"/>
  <c r="AP24" i="3" s="1"/>
  <c r="AK24" i="3"/>
  <c r="AI24" i="3"/>
  <c r="AF24" i="3"/>
  <c r="AQ23" i="3"/>
  <c r="AN23" i="3"/>
  <c r="AM23" i="3"/>
  <c r="AL23" i="3"/>
  <c r="AO23" i="3" s="1"/>
  <c r="AP23" i="3" s="1"/>
  <c r="AK23" i="3"/>
  <c r="AI23" i="3"/>
  <c r="AF23" i="3"/>
  <c r="AQ22" i="3"/>
  <c r="AN22" i="3"/>
  <c r="AM22" i="3"/>
  <c r="AL22" i="3"/>
  <c r="AO22" i="3" s="1"/>
  <c r="AP22" i="3" s="1"/>
  <c r="AK22" i="3"/>
  <c r="AI22" i="3"/>
  <c r="AF22" i="3"/>
  <c r="AQ21" i="3"/>
  <c r="AN21" i="3"/>
  <c r="AM21" i="3"/>
  <c r="AL21" i="3"/>
  <c r="AO21" i="3" s="1"/>
  <c r="AP21" i="3" s="1"/>
  <c r="AK21" i="3"/>
  <c r="AI21" i="3"/>
  <c r="AF21" i="3"/>
  <c r="AQ20" i="3"/>
  <c r="AN20" i="3"/>
  <c r="AM20" i="3"/>
  <c r="AL20" i="3"/>
  <c r="AO20" i="3" s="1"/>
  <c r="AP20" i="3" s="1"/>
  <c r="AK20" i="3"/>
  <c r="AI20" i="3"/>
  <c r="AF20" i="3"/>
  <c r="AQ19" i="3"/>
  <c r="AN19" i="3"/>
  <c r="AM19" i="3"/>
  <c r="AL19" i="3"/>
  <c r="AO19" i="3" s="1"/>
  <c r="AP19" i="3" s="1"/>
  <c r="AK19" i="3"/>
  <c r="AI19" i="3"/>
  <c r="AF19" i="3"/>
  <c r="AQ18" i="3"/>
  <c r="AN18" i="3"/>
  <c r="AM18" i="3"/>
  <c r="AL18" i="3"/>
  <c r="AO18" i="3" s="1"/>
  <c r="AP18" i="3" s="1"/>
  <c r="AK18" i="3"/>
  <c r="AI18" i="3"/>
  <c r="AF18" i="3"/>
  <c r="AQ17" i="3"/>
  <c r="AN17" i="3"/>
  <c r="AM17" i="3"/>
  <c r="AL17" i="3"/>
  <c r="AO17" i="3" s="1"/>
  <c r="AP17" i="3" s="1"/>
  <c r="AK17" i="3"/>
  <c r="AI17" i="3"/>
  <c r="AF17" i="3"/>
  <c r="AQ16" i="3"/>
  <c r="AN16" i="3"/>
  <c r="AM16" i="3"/>
  <c r="AL16" i="3"/>
  <c r="AO16" i="3" s="1"/>
  <c r="AP16" i="3" s="1"/>
  <c r="AK16" i="3"/>
  <c r="AI16" i="3"/>
  <c r="AF16" i="3"/>
  <c r="AQ15" i="3"/>
  <c r="AN15" i="3"/>
  <c r="AM15" i="3"/>
  <c r="AL15" i="3"/>
  <c r="AO15" i="3" s="1"/>
  <c r="AP15" i="3" s="1"/>
  <c r="AK15" i="3"/>
  <c r="AI15" i="3"/>
  <c r="AF15" i="3"/>
  <c r="AQ14" i="3"/>
  <c r="AN14" i="3"/>
  <c r="AM14" i="3"/>
  <c r="AL14" i="3"/>
  <c r="AO14" i="3" s="1"/>
  <c r="AP14" i="3" s="1"/>
  <c r="AK14" i="3"/>
  <c r="AI14" i="3"/>
  <c r="AF14" i="3"/>
  <c r="AQ13" i="3"/>
  <c r="AN13" i="3"/>
  <c r="AM13" i="3"/>
  <c r="AL13" i="3"/>
  <c r="AO13" i="3" s="1"/>
  <c r="AP13" i="3" s="1"/>
  <c r="AK13" i="3"/>
  <c r="AI13" i="3"/>
  <c r="AF13" i="3"/>
  <c r="AQ12" i="3"/>
  <c r="AN12" i="3"/>
  <c r="AM12" i="3"/>
  <c r="AL12" i="3"/>
  <c r="AO12" i="3" s="1"/>
  <c r="AP12" i="3" s="1"/>
  <c r="AK12" i="3"/>
  <c r="AI12" i="3"/>
  <c r="AF12" i="3"/>
  <c r="AQ11" i="3"/>
  <c r="AN11" i="3"/>
  <c r="AM11" i="3"/>
  <c r="AL11" i="3"/>
  <c r="AO11" i="3" s="1"/>
  <c r="AP11" i="3" s="1"/>
  <c r="AK11" i="3"/>
  <c r="AI11" i="3"/>
  <c r="AF11" i="3"/>
  <c r="AQ10" i="3"/>
  <c r="AN10" i="3"/>
  <c r="AM10" i="3"/>
  <c r="AL10" i="3"/>
  <c r="AO10" i="3" s="1"/>
  <c r="AP10" i="3" s="1"/>
  <c r="AK10" i="3"/>
  <c r="AI10" i="3"/>
  <c r="AF10" i="3"/>
  <c r="AQ9" i="3"/>
  <c r="AN9" i="3"/>
  <c r="AM9" i="3"/>
  <c r="AL9" i="3"/>
  <c r="AO9" i="3" s="1"/>
  <c r="AP9" i="3" s="1"/>
  <c r="AK9" i="3"/>
  <c r="AI9" i="3"/>
  <c r="AF9" i="3"/>
  <c r="AQ8" i="3"/>
  <c r="AN8" i="3"/>
  <c r="AM8" i="3"/>
  <c r="AL8" i="3"/>
  <c r="AO8" i="3" s="1"/>
  <c r="AP8" i="3" s="1"/>
  <c r="AK8" i="3"/>
  <c r="AI8" i="3"/>
  <c r="AF8" i="3"/>
  <c r="AQ7" i="3"/>
  <c r="AN7" i="3"/>
  <c r="AM7" i="3"/>
  <c r="AL7" i="3"/>
  <c r="AO7" i="3" s="1"/>
  <c r="AP7" i="3" s="1"/>
  <c r="AK7" i="3"/>
  <c r="AI7" i="3"/>
  <c r="AF7" i="3"/>
  <c r="AQ6" i="3"/>
  <c r="AN6" i="3"/>
  <c r="AM6" i="3"/>
  <c r="AL6" i="3"/>
  <c r="AO6" i="3" s="1"/>
  <c r="AP6" i="3" s="1"/>
  <c r="AK6" i="3"/>
  <c r="AI6" i="3"/>
  <c r="AF6" i="3"/>
</calcChain>
</file>

<file path=xl/sharedStrings.xml><?xml version="1.0" encoding="utf-8"?>
<sst xmlns="http://schemas.openxmlformats.org/spreadsheetml/2006/main" count="73" uniqueCount="50">
  <si>
    <t xml:space="preserve"> (93) Actividades legislativas, gubernamentales, de impartición de justicia y de organismos internacionales y extraterritoriales</t>
  </si>
  <si>
    <t xml:space="preserve"> (81) Otros servicios excepto actividades gubernamentales</t>
  </si>
  <si>
    <t xml:space="preserve"> (72) Servicios de alojamiento temporal y de preparación de alimentos y bebidas</t>
  </si>
  <si>
    <t xml:space="preserve"> (71) Servicios de esparcimiento culturales y deportivos, y otros servicios recreativos</t>
  </si>
  <si>
    <t xml:space="preserve"> (62) Servicios de salud y de asistencia social</t>
  </si>
  <si>
    <t xml:space="preserve"> (61) Servicios educativos</t>
  </si>
  <si>
    <t xml:space="preserve"> (56) Servicios de apoyo a los negocios y manejo de desechos y servicios de remediación</t>
  </si>
  <si>
    <t xml:space="preserve"> (55) Corporativos</t>
  </si>
  <si>
    <t xml:space="preserve"> (54) Servicios profesionales, científicos y técnicos</t>
  </si>
  <si>
    <t xml:space="preserve"> (53) Servicios inmobiliarios y de alquiler de bienes muebles e intangibles</t>
  </si>
  <si>
    <t xml:space="preserve"> (52) Servicios financieros y de seguros</t>
  </si>
  <si>
    <t xml:space="preserve"> (51) Información en medios masivos</t>
  </si>
  <si>
    <t xml:space="preserve"> (48 - 49) Transportes, correos y almacenamiento</t>
  </si>
  <si>
    <t xml:space="preserve"> (46) Comercio al por menor</t>
  </si>
  <si>
    <t xml:space="preserve"> (43) Comercio al por mayor</t>
  </si>
  <si>
    <t xml:space="preserve"> (31 - 33) Industrias manufactureras</t>
  </si>
  <si>
    <t xml:space="preserve"> (22) Generación, transmisión y distribución de energía eléctrica, suministro de agua y de gas por ductos al consumidor final</t>
  </si>
  <si>
    <t xml:space="preserve"> (21) Minería</t>
  </si>
  <si>
    <t xml:space="preserve"> (11) Agricultura, cría y explotación de animales, aprovechamiento forestal, pesca y caza</t>
  </si>
  <si>
    <t>Nacional</t>
  </si>
  <si>
    <t>Actividad</t>
  </si>
  <si>
    <t>Estado de México</t>
  </si>
  <si>
    <t>Nov</t>
  </si>
  <si>
    <t>EDOMEX</t>
  </si>
  <si>
    <t>EDOMEX/
Nacional</t>
  </si>
  <si>
    <t>CE 2014</t>
  </si>
  <si>
    <t>Mar'17</t>
  </si>
  <si>
    <t>Nov'17</t>
  </si>
  <si>
    <t>Mar'18</t>
  </si>
  <si>
    <t>Nov'18</t>
  </si>
  <si>
    <t>Abril'19</t>
  </si>
  <si>
    <t>Nov'19</t>
  </si>
  <si>
    <t>Abr'20</t>
  </si>
  <si>
    <t>Var. absoluta</t>
  </si>
  <si>
    <t>Var.
 Real</t>
  </si>
  <si>
    <t>May</t>
  </si>
  <si>
    <t>Abr</t>
  </si>
  <si>
    <t>%</t>
  </si>
  <si>
    <t>Nov'23-
Nov'22</t>
  </si>
  <si>
    <t>Nov'22/
May'22</t>
  </si>
  <si>
    <t>Nov22/
Abr'20</t>
  </si>
  <si>
    <t>Mes</t>
  </si>
  <si>
    <t>Día</t>
  </si>
  <si>
    <t xml:space="preserve"> (23) Construcción</t>
  </si>
  <si>
    <t>Total</t>
  </si>
  <si>
    <r>
      <rPr>
        <vertAlign val="superscript"/>
        <sz val="8"/>
        <color indexed="8"/>
        <rFont val="Calibri"/>
        <family val="2"/>
      </rPr>
      <t>1/</t>
    </r>
    <r>
      <rPr>
        <sz val="8"/>
        <color indexed="8"/>
        <rFont val="Calibri"/>
        <family val="2"/>
      </rPr>
      <t xml:space="preserve"> Directorio Estadístico Nacional de Unidades Económicas (DENUE) noviembre 2018.</t>
    </r>
  </si>
  <si>
    <r>
      <rPr>
        <vertAlign val="superscript"/>
        <sz val="8"/>
        <color indexed="8"/>
        <rFont val="Calibri"/>
        <family val="2"/>
      </rPr>
      <t>2/</t>
    </r>
    <r>
      <rPr>
        <sz val="8"/>
        <color indexed="8"/>
        <rFont val="Calibri"/>
        <family val="2"/>
      </rPr>
      <t xml:space="preserve"> Cifras de los Censos Económicos 2014.</t>
    </r>
  </si>
  <si>
    <t>Fuente: SEDECO. UPEIG con información del INEGI. Directorio Estadístico Nacional de Unidades Económicas (DENUE), mayo 2022.</t>
  </si>
  <si>
    <t>Unidades económicas por sector económico, noviembre 2023</t>
  </si>
  <si>
    <t>Fuente: SEDECO. UPEIG con información del INEGI. Directorio Estadístico Nacional de Unidades Económicas (DENUE)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</si>
</sst>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12"/>
      <color theme="1"/>
      <name val="Montserrat"/>
    </font>
    <font>
      <sz val="8"/>
      <color theme="1"/>
      <name val="Montserrat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D4C19C"/>
      </right>
      <top style="thin">
        <color rgb="FFD4C19C"/>
      </top>
      <bottom style="thin">
        <color rgb="FFD4C19C"/>
      </bottom>
      <diagonal/>
    </border>
    <border>
      <left style="thin">
        <color rgb="FFD4C19C"/>
      </left>
      <right style="thin">
        <color rgb="FFD4C19C"/>
      </right>
      <top style="thin">
        <color rgb="FFD4C19C"/>
      </top>
      <bottom style="thin">
        <color rgb="FFD4C19C"/>
      </bottom>
      <diagonal/>
    </border>
    <border>
      <left style="thin">
        <color rgb="FFD4C19C"/>
      </left>
      <right/>
      <top style="thin">
        <color rgb="FFD4C19C"/>
      </top>
      <bottom style="thin">
        <color rgb="FFD4C19C"/>
      </bottom>
      <diagonal/>
    </border>
    <border>
      <left/>
      <right/>
      <top/>
      <bottom style="thin">
        <color rgb="FFD4C19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7" fontId="9" fillId="3" borderId="2" xfId="0" quotePrefix="1" applyNumberFormat="1" applyFont="1" applyFill="1" applyBorder="1" applyAlignment="1">
      <alignment horizontal="center" vertical="center" wrapText="1"/>
    </xf>
    <xf numFmtId="17" fontId="9" fillId="3" borderId="2" xfId="0" quotePrefix="1" applyNumberFormat="1" applyFont="1" applyFill="1" applyBorder="1" applyAlignment="1">
      <alignment horizontal="center" vertical="center" wrapText="1"/>
    </xf>
    <xf numFmtId="17" fontId="9" fillId="3" borderId="2" xfId="3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vertical="center"/>
    </xf>
    <xf numFmtId="10" fontId="3" fillId="0" borderId="2" xfId="2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165" fontId="3" fillId="0" borderId="3" xfId="2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164" fontId="11" fillId="4" borderId="2" xfId="1" applyNumberFormat="1" applyFont="1" applyFill="1" applyBorder="1" applyAlignment="1">
      <alignment vertical="center"/>
    </xf>
    <xf numFmtId="165" fontId="11" fillId="4" borderId="2" xfId="2" applyNumberFormat="1" applyFont="1" applyFill="1" applyBorder="1" applyAlignment="1">
      <alignment vertical="center"/>
    </xf>
    <xf numFmtId="10" fontId="2" fillId="4" borderId="2" xfId="2" applyNumberFormat="1" applyFont="1" applyFill="1" applyBorder="1" applyAlignment="1">
      <alignment vertical="center"/>
    </xf>
    <xf numFmtId="164" fontId="12" fillId="4" borderId="2" xfId="1" applyNumberFormat="1" applyFont="1" applyFill="1" applyBorder="1" applyAlignment="1">
      <alignment vertical="center"/>
    </xf>
    <xf numFmtId="10" fontId="11" fillId="4" borderId="2" xfId="2" applyNumberFormat="1" applyFont="1" applyFill="1" applyBorder="1" applyAlignment="1">
      <alignment vertical="center"/>
    </xf>
    <xf numFmtId="165" fontId="11" fillId="4" borderId="3" xfId="2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2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164" fontId="15" fillId="5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vertical="center"/>
    </xf>
    <xf numFmtId="164" fontId="4" fillId="5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</cellXfs>
  <cellStyles count="4">
    <cellStyle name="Millares" xfId="1" builtinId="3"/>
    <cellStyle name="Normal" xfId="0" builtinId="0"/>
    <cellStyle name="Normal 93" xfId="3"/>
    <cellStyle name="Porcentaje" xfId="2" builtinId="5"/>
  </cellStyles>
  <dxfs count="0"/>
  <tableStyles count="0" defaultTableStyle="TableStyleMedium2" defaultPivotStyle="PivotStyleLight16"/>
  <colors>
    <mruColors>
      <color rgb="FF621132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36</xdr:col>
      <xdr:colOff>680685</xdr:colOff>
      <xdr:row>0</xdr:row>
      <xdr:rowOff>994580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0000" cy="994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R54"/>
  <sheetViews>
    <sheetView tabSelected="1" zoomScale="69" zoomScaleNormal="69" workbookViewId="0">
      <selection activeCell="AU8" sqref="AU8"/>
    </sheetView>
  </sheetViews>
  <sheetFormatPr baseColWidth="10" defaultColWidth="11.453125" defaultRowHeight="16.5" x14ac:dyDescent="0.35"/>
  <cols>
    <col min="1" max="1" width="50" style="8" customWidth="1"/>
    <col min="2" max="2" width="21.36328125" style="8" hidden="1" customWidth="1"/>
    <col min="3" max="3" width="6.81640625" style="8" hidden="1" customWidth="1"/>
    <col min="4" max="4" width="22.08984375" style="8" hidden="1" customWidth="1"/>
    <col min="5" max="5" width="14.1796875" style="9" hidden="1" customWidth="1"/>
    <col min="6" max="6" width="6.08984375" style="9" hidden="1" customWidth="1"/>
    <col min="7" max="10" width="0" style="6" hidden="1" customWidth="1"/>
    <col min="11" max="32" width="0" style="5" hidden="1" customWidth="1"/>
    <col min="33" max="219" width="11.453125" style="5"/>
    <col min="220" max="220" width="29.6328125" style="5" customWidth="1"/>
    <col min="221" max="244" width="0" style="5" hidden="1" customWidth="1"/>
    <col min="245" max="245" width="8" style="5" customWidth="1"/>
    <col min="246" max="246" width="0" style="5" hidden="1" customWidth="1"/>
    <col min="247" max="247" width="7.6328125" style="5" customWidth="1"/>
    <col min="248" max="251" width="0" style="5" hidden="1" customWidth="1"/>
    <col min="252" max="252" width="7.08984375" style="5" customWidth="1"/>
    <col min="253" max="253" width="6.81640625" style="5" customWidth="1"/>
    <col min="254" max="254" width="6.36328125" style="5" customWidth="1"/>
    <col min="255" max="255" width="7.08984375" style="5" customWidth="1"/>
    <col min="256" max="256" width="7.36328125" style="5" customWidth="1"/>
    <col min="257" max="257" width="8.54296875" style="5" customWidth="1"/>
    <col min="258" max="258" width="7.36328125" style="5" customWidth="1"/>
    <col min="259" max="260" width="0" style="5" hidden="1" customWidth="1"/>
    <col min="261" max="261" width="8.36328125" style="5" customWidth="1"/>
    <col min="262" max="262" width="6.08984375" style="5" customWidth="1"/>
    <col min="263" max="475" width="11.453125" style="5"/>
    <col min="476" max="476" width="29.6328125" style="5" customWidth="1"/>
    <col min="477" max="500" width="0" style="5" hidden="1" customWidth="1"/>
    <col min="501" max="501" width="8" style="5" customWidth="1"/>
    <col min="502" max="502" width="0" style="5" hidden="1" customWidth="1"/>
    <col min="503" max="503" width="7.6328125" style="5" customWidth="1"/>
    <col min="504" max="507" width="0" style="5" hidden="1" customWidth="1"/>
    <col min="508" max="508" width="7.08984375" style="5" customWidth="1"/>
    <col min="509" max="509" width="6.81640625" style="5" customWidth="1"/>
    <col min="510" max="510" width="6.36328125" style="5" customWidth="1"/>
    <col min="511" max="511" width="7.08984375" style="5" customWidth="1"/>
    <col min="512" max="512" width="7.36328125" style="5" customWidth="1"/>
    <col min="513" max="513" width="8.54296875" style="5" customWidth="1"/>
    <col min="514" max="514" width="7.36328125" style="5" customWidth="1"/>
    <col min="515" max="516" width="0" style="5" hidden="1" customWidth="1"/>
    <col min="517" max="517" width="8.36328125" style="5" customWidth="1"/>
    <col min="518" max="518" width="6.08984375" style="5" customWidth="1"/>
    <col min="519" max="731" width="11.453125" style="5"/>
    <col min="732" max="732" width="29.6328125" style="5" customWidth="1"/>
    <col min="733" max="756" width="0" style="5" hidden="1" customWidth="1"/>
    <col min="757" max="757" width="8" style="5" customWidth="1"/>
    <col min="758" max="758" width="0" style="5" hidden="1" customWidth="1"/>
    <col min="759" max="759" width="7.6328125" style="5" customWidth="1"/>
    <col min="760" max="763" width="0" style="5" hidden="1" customWidth="1"/>
    <col min="764" max="764" width="7.08984375" style="5" customWidth="1"/>
    <col min="765" max="765" width="6.81640625" style="5" customWidth="1"/>
    <col min="766" max="766" width="6.36328125" style="5" customWidth="1"/>
    <col min="767" max="767" width="7.08984375" style="5" customWidth="1"/>
    <col min="768" max="768" width="7.36328125" style="5" customWidth="1"/>
    <col min="769" max="769" width="8.54296875" style="5" customWidth="1"/>
    <col min="770" max="770" width="7.36328125" style="5" customWidth="1"/>
    <col min="771" max="772" width="0" style="5" hidden="1" customWidth="1"/>
    <col min="773" max="773" width="8.36328125" style="5" customWidth="1"/>
    <col min="774" max="774" width="6.08984375" style="5" customWidth="1"/>
    <col min="775" max="987" width="11.453125" style="5"/>
    <col min="988" max="988" width="29.6328125" style="5" customWidth="1"/>
    <col min="989" max="1012" width="0" style="5" hidden="1" customWidth="1"/>
    <col min="1013" max="1013" width="8" style="5" customWidth="1"/>
    <col min="1014" max="1014" width="0" style="5" hidden="1" customWidth="1"/>
    <col min="1015" max="1015" width="7.6328125" style="5" customWidth="1"/>
    <col min="1016" max="1019" width="0" style="5" hidden="1" customWidth="1"/>
    <col min="1020" max="1020" width="7.08984375" style="5" customWidth="1"/>
    <col min="1021" max="1021" width="6.81640625" style="5" customWidth="1"/>
    <col min="1022" max="1022" width="6.36328125" style="5" customWidth="1"/>
    <col min="1023" max="1023" width="7.08984375" style="5" customWidth="1"/>
    <col min="1024" max="1024" width="7.36328125" style="5" customWidth="1"/>
    <col min="1025" max="1025" width="8.54296875" style="5" customWidth="1"/>
    <col min="1026" max="1026" width="7.36328125" style="5" customWidth="1"/>
    <col min="1027" max="1028" width="0" style="5" hidden="1" customWidth="1"/>
    <col min="1029" max="1029" width="8.36328125" style="5" customWidth="1"/>
    <col min="1030" max="1030" width="6.08984375" style="5" customWidth="1"/>
    <col min="1031" max="1243" width="11.453125" style="5"/>
    <col min="1244" max="1244" width="29.6328125" style="5" customWidth="1"/>
    <col min="1245" max="1268" width="0" style="5" hidden="1" customWidth="1"/>
    <col min="1269" max="1269" width="8" style="5" customWidth="1"/>
    <col min="1270" max="1270" width="0" style="5" hidden="1" customWidth="1"/>
    <col min="1271" max="1271" width="7.6328125" style="5" customWidth="1"/>
    <col min="1272" max="1275" width="0" style="5" hidden="1" customWidth="1"/>
    <col min="1276" max="1276" width="7.08984375" style="5" customWidth="1"/>
    <col min="1277" max="1277" width="6.81640625" style="5" customWidth="1"/>
    <col min="1278" max="1278" width="6.36328125" style="5" customWidth="1"/>
    <col min="1279" max="1279" width="7.08984375" style="5" customWidth="1"/>
    <col min="1280" max="1280" width="7.36328125" style="5" customWidth="1"/>
    <col min="1281" max="1281" width="8.54296875" style="5" customWidth="1"/>
    <col min="1282" max="1282" width="7.36328125" style="5" customWidth="1"/>
    <col min="1283" max="1284" width="0" style="5" hidden="1" customWidth="1"/>
    <col min="1285" max="1285" width="8.36328125" style="5" customWidth="1"/>
    <col min="1286" max="1286" width="6.08984375" style="5" customWidth="1"/>
    <col min="1287" max="1499" width="11.453125" style="5"/>
    <col min="1500" max="1500" width="29.6328125" style="5" customWidth="1"/>
    <col min="1501" max="1524" width="0" style="5" hidden="1" customWidth="1"/>
    <col min="1525" max="1525" width="8" style="5" customWidth="1"/>
    <col min="1526" max="1526" width="0" style="5" hidden="1" customWidth="1"/>
    <col min="1527" max="1527" width="7.6328125" style="5" customWidth="1"/>
    <col min="1528" max="1531" width="0" style="5" hidden="1" customWidth="1"/>
    <col min="1532" max="1532" width="7.08984375" style="5" customWidth="1"/>
    <col min="1533" max="1533" width="6.81640625" style="5" customWidth="1"/>
    <col min="1534" max="1534" width="6.36328125" style="5" customWidth="1"/>
    <col min="1535" max="1535" width="7.08984375" style="5" customWidth="1"/>
    <col min="1536" max="1536" width="7.36328125" style="5" customWidth="1"/>
    <col min="1537" max="1537" width="8.54296875" style="5" customWidth="1"/>
    <col min="1538" max="1538" width="7.36328125" style="5" customWidth="1"/>
    <col min="1539" max="1540" width="0" style="5" hidden="1" customWidth="1"/>
    <col min="1541" max="1541" width="8.36328125" style="5" customWidth="1"/>
    <col min="1542" max="1542" width="6.08984375" style="5" customWidth="1"/>
    <col min="1543" max="1755" width="11.453125" style="5"/>
    <col min="1756" max="1756" width="29.6328125" style="5" customWidth="1"/>
    <col min="1757" max="1780" width="0" style="5" hidden="1" customWidth="1"/>
    <col min="1781" max="1781" width="8" style="5" customWidth="1"/>
    <col min="1782" max="1782" width="0" style="5" hidden="1" customWidth="1"/>
    <col min="1783" max="1783" width="7.6328125" style="5" customWidth="1"/>
    <col min="1784" max="1787" width="0" style="5" hidden="1" customWidth="1"/>
    <col min="1788" max="1788" width="7.08984375" style="5" customWidth="1"/>
    <col min="1789" max="1789" width="6.81640625" style="5" customWidth="1"/>
    <col min="1790" max="1790" width="6.36328125" style="5" customWidth="1"/>
    <col min="1791" max="1791" width="7.08984375" style="5" customWidth="1"/>
    <col min="1792" max="1792" width="7.36328125" style="5" customWidth="1"/>
    <col min="1793" max="1793" width="8.54296875" style="5" customWidth="1"/>
    <col min="1794" max="1794" width="7.36328125" style="5" customWidth="1"/>
    <col min="1795" max="1796" width="0" style="5" hidden="1" customWidth="1"/>
    <col min="1797" max="1797" width="8.36328125" style="5" customWidth="1"/>
    <col min="1798" max="1798" width="6.08984375" style="5" customWidth="1"/>
    <col min="1799" max="2011" width="11.453125" style="5"/>
    <col min="2012" max="2012" width="29.6328125" style="5" customWidth="1"/>
    <col min="2013" max="2036" width="0" style="5" hidden="1" customWidth="1"/>
    <col min="2037" max="2037" width="8" style="5" customWidth="1"/>
    <col min="2038" max="2038" width="0" style="5" hidden="1" customWidth="1"/>
    <col min="2039" max="2039" width="7.6328125" style="5" customWidth="1"/>
    <col min="2040" max="2043" width="0" style="5" hidden="1" customWidth="1"/>
    <col min="2044" max="2044" width="7.08984375" style="5" customWidth="1"/>
    <col min="2045" max="2045" width="6.81640625" style="5" customWidth="1"/>
    <col min="2046" max="2046" width="6.36328125" style="5" customWidth="1"/>
    <col min="2047" max="2047" width="7.08984375" style="5" customWidth="1"/>
    <col min="2048" max="2048" width="7.36328125" style="5" customWidth="1"/>
    <col min="2049" max="2049" width="8.54296875" style="5" customWidth="1"/>
    <col min="2050" max="2050" width="7.36328125" style="5" customWidth="1"/>
    <col min="2051" max="2052" width="0" style="5" hidden="1" customWidth="1"/>
    <col min="2053" max="2053" width="8.36328125" style="5" customWidth="1"/>
    <col min="2054" max="2054" width="6.08984375" style="5" customWidth="1"/>
    <col min="2055" max="2267" width="11.453125" style="5"/>
    <col min="2268" max="2268" width="29.6328125" style="5" customWidth="1"/>
    <col min="2269" max="2292" width="0" style="5" hidden="1" customWidth="1"/>
    <col min="2293" max="2293" width="8" style="5" customWidth="1"/>
    <col min="2294" max="2294" width="0" style="5" hidden="1" customWidth="1"/>
    <col min="2295" max="2295" width="7.6328125" style="5" customWidth="1"/>
    <col min="2296" max="2299" width="0" style="5" hidden="1" customWidth="1"/>
    <col min="2300" max="2300" width="7.08984375" style="5" customWidth="1"/>
    <col min="2301" max="2301" width="6.81640625" style="5" customWidth="1"/>
    <col min="2302" max="2302" width="6.36328125" style="5" customWidth="1"/>
    <col min="2303" max="2303" width="7.08984375" style="5" customWidth="1"/>
    <col min="2304" max="2304" width="7.36328125" style="5" customWidth="1"/>
    <col min="2305" max="2305" width="8.54296875" style="5" customWidth="1"/>
    <col min="2306" max="2306" width="7.36328125" style="5" customWidth="1"/>
    <col min="2307" max="2308" width="0" style="5" hidden="1" customWidth="1"/>
    <col min="2309" max="2309" width="8.36328125" style="5" customWidth="1"/>
    <col min="2310" max="2310" width="6.08984375" style="5" customWidth="1"/>
    <col min="2311" max="2523" width="11.453125" style="5"/>
    <col min="2524" max="2524" width="29.6328125" style="5" customWidth="1"/>
    <col min="2525" max="2548" width="0" style="5" hidden="1" customWidth="1"/>
    <col min="2549" max="2549" width="8" style="5" customWidth="1"/>
    <col min="2550" max="2550" width="0" style="5" hidden="1" customWidth="1"/>
    <col min="2551" max="2551" width="7.6328125" style="5" customWidth="1"/>
    <col min="2552" max="2555" width="0" style="5" hidden="1" customWidth="1"/>
    <col min="2556" max="2556" width="7.08984375" style="5" customWidth="1"/>
    <col min="2557" max="2557" width="6.81640625" style="5" customWidth="1"/>
    <col min="2558" max="2558" width="6.36328125" style="5" customWidth="1"/>
    <col min="2559" max="2559" width="7.08984375" style="5" customWidth="1"/>
    <col min="2560" max="2560" width="7.36328125" style="5" customWidth="1"/>
    <col min="2561" max="2561" width="8.54296875" style="5" customWidth="1"/>
    <col min="2562" max="2562" width="7.36328125" style="5" customWidth="1"/>
    <col min="2563" max="2564" width="0" style="5" hidden="1" customWidth="1"/>
    <col min="2565" max="2565" width="8.36328125" style="5" customWidth="1"/>
    <col min="2566" max="2566" width="6.08984375" style="5" customWidth="1"/>
    <col min="2567" max="2779" width="11.453125" style="5"/>
    <col min="2780" max="2780" width="29.6328125" style="5" customWidth="1"/>
    <col min="2781" max="2804" width="0" style="5" hidden="1" customWidth="1"/>
    <col min="2805" max="2805" width="8" style="5" customWidth="1"/>
    <col min="2806" max="2806" width="0" style="5" hidden="1" customWidth="1"/>
    <col min="2807" max="2807" width="7.6328125" style="5" customWidth="1"/>
    <col min="2808" max="2811" width="0" style="5" hidden="1" customWidth="1"/>
    <col min="2812" max="2812" width="7.08984375" style="5" customWidth="1"/>
    <col min="2813" max="2813" width="6.81640625" style="5" customWidth="1"/>
    <col min="2814" max="2814" width="6.36328125" style="5" customWidth="1"/>
    <col min="2815" max="2815" width="7.08984375" style="5" customWidth="1"/>
    <col min="2816" max="2816" width="7.36328125" style="5" customWidth="1"/>
    <col min="2817" max="2817" width="8.54296875" style="5" customWidth="1"/>
    <col min="2818" max="2818" width="7.36328125" style="5" customWidth="1"/>
    <col min="2819" max="2820" width="0" style="5" hidden="1" customWidth="1"/>
    <col min="2821" max="2821" width="8.36328125" style="5" customWidth="1"/>
    <col min="2822" max="2822" width="6.08984375" style="5" customWidth="1"/>
    <col min="2823" max="3035" width="11.453125" style="5"/>
    <col min="3036" max="3036" width="29.6328125" style="5" customWidth="1"/>
    <col min="3037" max="3060" width="0" style="5" hidden="1" customWidth="1"/>
    <col min="3061" max="3061" width="8" style="5" customWidth="1"/>
    <col min="3062" max="3062" width="0" style="5" hidden="1" customWidth="1"/>
    <col min="3063" max="3063" width="7.6328125" style="5" customWidth="1"/>
    <col min="3064" max="3067" width="0" style="5" hidden="1" customWidth="1"/>
    <col min="3068" max="3068" width="7.08984375" style="5" customWidth="1"/>
    <col min="3069" max="3069" width="6.81640625" style="5" customWidth="1"/>
    <col min="3070" max="3070" width="6.36328125" style="5" customWidth="1"/>
    <col min="3071" max="3071" width="7.08984375" style="5" customWidth="1"/>
    <col min="3072" max="3072" width="7.36328125" style="5" customWidth="1"/>
    <col min="3073" max="3073" width="8.54296875" style="5" customWidth="1"/>
    <col min="3074" max="3074" width="7.36328125" style="5" customWidth="1"/>
    <col min="3075" max="3076" width="0" style="5" hidden="1" customWidth="1"/>
    <col min="3077" max="3077" width="8.36328125" style="5" customWidth="1"/>
    <col min="3078" max="3078" width="6.08984375" style="5" customWidth="1"/>
    <col min="3079" max="3291" width="11.453125" style="5"/>
    <col min="3292" max="3292" width="29.6328125" style="5" customWidth="1"/>
    <col min="3293" max="3316" width="0" style="5" hidden="1" customWidth="1"/>
    <col min="3317" max="3317" width="8" style="5" customWidth="1"/>
    <col min="3318" max="3318" width="0" style="5" hidden="1" customWidth="1"/>
    <col min="3319" max="3319" width="7.6328125" style="5" customWidth="1"/>
    <col min="3320" max="3323" width="0" style="5" hidden="1" customWidth="1"/>
    <col min="3324" max="3324" width="7.08984375" style="5" customWidth="1"/>
    <col min="3325" max="3325" width="6.81640625" style="5" customWidth="1"/>
    <col min="3326" max="3326" width="6.36328125" style="5" customWidth="1"/>
    <col min="3327" max="3327" width="7.08984375" style="5" customWidth="1"/>
    <col min="3328" max="3328" width="7.36328125" style="5" customWidth="1"/>
    <col min="3329" max="3329" width="8.54296875" style="5" customWidth="1"/>
    <col min="3330" max="3330" width="7.36328125" style="5" customWidth="1"/>
    <col min="3331" max="3332" width="0" style="5" hidden="1" customWidth="1"/>
    <col min="3333" max="3333" width="8.36328125" style="5" customWidth="1"/>
    <col min="3334" max="3334" width="6.08984375" style="5" customWidth="1"/>
    <col min="3335" max="3547" width="11.453125" style="5"/>
    <col min="3548" max="3548" width="29.6328125" style="5" customWidth="1"/>
    <col min="3549" max="3572" width="0" style="5" hidden="1" customWidth="1"/>
    <col min="3573" max="3573" width="8" style="5" customWidth="1"/>
    <col min="3574" max="3574" width="0" style="5" hidden="1" customWidth="1"/>
    <col min="3575" max="3575" width="7.6328125" style="5" customWidth="1"/>
    <col min="3576" max="3579" width="0" style="5" hidden="1" customWidth="1"/>
    <col min="3580" max="3580" width="7.08984375" style="5" customWidth="1"/>
    <col min="3581" max="3581" width="6.81640625" style="5" customWidth="1"/>
    <col min="3582" max="3582" width="6.36328125" style="5" customWidth="1"/>
    <col min="3583" max="3583" width="7.08984375" style="5" customWidth="1"/>
    <col min="3584" max="3584" width="7.36328125" style="5" customWidth="1"/>
    <col min="3585" max="3585" width="8.54296875" style="5" customWidth="1"/>
    <col min="3586" max="3586" width="7.36328125" style="5" customWidth="1"/>
    <col min="3587" max="3588" width="0" style="5" hidden="1" customWidth="1"/>
    <col min="3589" max="3589" width="8.36328125" style="5" customWidth="1"/>
    <col min="3590" max="3590" width="6.08984375" style="5" customWidth="1"/>
    <col min="3591" max="3803" width="11.453125" style="5"/>
    <col min="3804" max="3804" width="29.6328125" style="5" customWidth="1"/>
    <col min="3805" max="3828" width="0" style="5" hidden="1" customWidth="1"/>
    <col min="3829" max="3829" width="8" style="5" customWidth="1"/>
    <col min="3830" max="3830" width="0" style="5" hidden="1" customWidth="1"/>
    <col min="3831" max="3831" width="7.6328125" style="5" customWidth="1"/>
    <col min="3832" max="3835" width="0" style="5" hidden="1" customWidth="1"/>
    <col min="3836" max="3836" width="7.08984375" style="5" customWidth="1"/>
    <col min="3837" max="3837" width="6.81640625" style="5" customWidth="1"/>
    <col min="3838" max="3838" width="6.36328125" style="5" customWidth="1"/>
    <col min="3839" max="3839" width="7.08984375" style="5" customWidth="1"/>
    <col min="3840" max="3840" width="7.36328125" style="5" customWidth="1"/>
    <col min="3841" max="3841" width="8.54296875" style="5" customWidth="1"/>
    <col min="3842" max="3842" width="7.36328125" style="5" customWidth="1"/>
    <col min="3843" max="3844" width="0" style="5" hidden="1" customWidth="1"/>
    <col min="3845" max="3845" width="8.36328125" style="5" customWidth="1"/>
    <col min="3846" max="3846" width="6.08984375" style="5" customWidth="1"/>
    <col min="3847" max="4059" width="11.453125" style="5"/>
    <col min="4060" max="4060" width="29.6328125" style="5" customWidth="1"/>
    <col min="4061" max="4084" width="0" style="5" hidden="1" customWidth="1"/>
    <col min="4085" max="4085" width="8" style="5" customWidth="1"/>
    <col min="4086" max="4086" width="0" style="5" hidden="1" customWidth="1"/>
    <col min="4087" max="4087" width="7.6328125" style="5" customWidth="1"/>
    <col min="4088" max="4091" width="0" style="5" hidden="1" customWidth="1"/>
    <col min="4092" max="4092" width="7.08984375" style="5" customWidth="1"/>
    <col min="4093" max="4093" width="6.81640625" style="5" customWidth="1"/>
    <col min="4094" max="4094" width="6.36328125" style="5" customWidth="1"/>
    <col min="4095" max="4095" width="7.08984375" style="5" customWidth="1"/>
    <col min="4096" max="4096" width="7.36328125" style="5" customWidth="1"/>
    <col min="4097" max="4097" width="8.54296875" style="5" customWidth="1"/>
    <col min="4098" max="4098" width="7.36328125" style="5" customWidth="1"/>
    <col min="4099" max="4100" width="0" style="5" hidden="1" customWidth="1"/>
    <col min="4101" max="4101" width="8.36328125" style="5" customWidth="1"/>
    <col min="4102" max="4102" width="6.08984375" style="5" customWidth="1"/>
    <col min="4103" max="4315" width="11.453125" style="5"/>
    <col min="4316" max="4316" width="29.6328125" style="5" customWidth="1"/>
    <col min="4317" max="4340" width="0" style="5" hidden="1" customWidth="1"/>
    <col min="4341" max="4341" width="8" style="5" customWidth="1"/>
    <col min="4342" max="4342" width="0" style="5" hidden="1" customWidth="1"/>
    <col min="4343" max="4343" width="7.6328125" style="5" customWidth="1"/>
    <col min="4344" max="4347" width="0" style="5" hidden="1" customWidth="1"/>
    <col min="4348" max="4348" width="7.08984375" style="5" customWidth="1"/>
    <col min="4349" max="4349" width="6.81640625" style="5" customWidth="1"/>
    <col min="4350" max="4350" width="6.36328125" style="5" customWidth="1"/>
    <col min="4351" max="4351" width="7.08984375" style="5" customWidth="1"/>
    <col min="4352" max="4352" width="7.36328125" style="5" customWidth="1"/>
    <col min="4353" max="4353" width="8.54296875" style="5" customWidth="1"/>
    <col min="4354" max="4354" width="7.36328125" style="5" customWidth="1"/>
    <col min="4355" max="4356" width="0" style="5" hidden="1" customWidth="1"/>
    <col min="4357" max="4357" width="8.36328125" style="5" customWidth="1"/>
    <col min="4358" max="4358" width="6.08984375" style="5" customWidth="1"/>
    <col min="4359" max="4571" width="11.453125" style="5"/>
    <col min="4572" max="4572" width="29.6328125" style="5" customWidth="1"/>
    <col min="4573" max="4596" width="0" style="5" hidden="1" customWidth="1"/>
    <col min="4597" max="4597" width="8" style="5" customWidth="1"/>
    <col min="4598" max="4598" width="0" style="5" hidden="1" customWidth="1"/>
    <col min="4599" max="4599" width="7.6328125" style="5" customWidth="1"/>
    <col min="4600" max="4603" width="0" style="5" hidden="1" customWidth="1"/>
    <col min="4604" max="4604" width="7.08984375" style="5" customWidth="1"/>
    <col min="4605" max="4605" width="6.81640625" style="5" customWidth="1"/>
    <col min="4606" max="4606" width="6.36328125" style="5" customWidth="1"/>
    <col min="4607" max="4607" width="7.08984375" style="5" customWidth="1"/>
    <col min="4608" max="4608" width="7.36328125" style="5" customWidth="1"/>
    <col min="4609" max="4609" width="8.54296875" style="5" customWidth="1"/>
    <col min="4610" max="4610" width="7.36328125" style="5" customWidth="1"/>
    <col min="4611" max="4612" width="0" style="5" hidden="1" customWidth="1"/>
    <col min="4613" max="4613" width="8.36328125" style="5" customWidth="1"/>
    <col min="4614" max="4614" width="6.08984375" style="5" customWidth="1"/>
    <col min="4615" max="4827" width="11.453125" style="5"/>
    <col min="4828" max="4828" width="29.6328125" style="5" customWidth="1"/>
    <col min="4829" max="4852" width="0" style="5" hidden="1" customWidth="1"/>
    <col min="4853" max="4853" width="8" style="5" customWidth="1"/>
    <col min="4854" max="4854" width="0" style="5" hidden="1" customWidth="1"/>
    <col min="4855" max="4855" width="7.6328125" style="5" customWidth="1"/>
    <col min="4856" max="4859" width="0" style="5" hidden="1" customWidth="1"/>
    <col min="4860" max="4860" width="7.08984375" style="5" customWidth="1"/>
    <col min="4861" max="4861" width="6.81640625" style="5" customWidth="1"/>
    <col min="4862" max="4862" width="6.36328125" style="5" customWidth="1"/>
    <col min="4863" max="4863" width="7.08984375" style="5" customWidth="1"/>
    <col min="4864" max="4864" width="7.36328125" style="5" customWidth="1"/>
    <col min="4865" max="4865" width="8.54296875" style="5" customWidth="1"/>
    <col min="4866" max="4866" width="7.36328125" style="5" customWidth="1"/>
    <col min="4867" max="4868" width="0" style="5" hidden="1" customWidth="1"/>
    <col min="4869" max="4869" width="8.36328125" style="5" customWidth="1"/>
    <col min="4870" max="4870" width="6.08984375" style="5" customWidth="1"/>
    <col min="4871" max="5083" width="11.453125" style="5"/>
    <col min="5084" max="5084" width="29.6328125" style="5" customWidth="1"/>
    <col min="5085" max="5108" width="0" style="5" hidden="1" customWidth="1"/>
    <col min="5109" max="5109" width="8" style="5" customWidth="1"/>
    <col min="5110" max="5110" width="0" style="5" hidden="1" customWidth="1"/>
    <col min="5111" max="5111" width="7.6328125" style="5" customWidth="1"/>
    <col min="5112" max="5115" width="0" style="5" hidden="1" customWidth="1"/>
    <col min="5116" max="5116" width="7.08984375" style="5" customWidth="1"/>
    <col min="5117" max="5117" width="6.81640625" style="5" customWidth="1"/>
    <col min="5118" max="5118" width="6.36328125" style="5" customWidth="1"/>
    <col min="5119" max="5119" width="7.08984375" style="5" customWidth="1"/>
    <col min="5120" max="5120" width="7.36328125" style="5" customWidth="1"/>
    <col min="5121" max="5121" width="8.54296875" style="5" customWidth="1"/>
    <col min="5122" max="5122" width="7.36328125" style="5" customWidth="1"/>
    <col min="5123" max="5124" width="0" style="5" hidden="1" customWidth="1"/>
    <col min="5125" max="5125" width="8.36328125" style="5" customWidth="1"/>
    <col min="5126" max="5126" width="6.08984375" style="5" customWidth="1"/>
    <col min="5127" max="5339" width="11.453125" style="5"/>
    <col min="5340" max="5340" width="29.6328125" style="5" customWidth="1"/>
    <col min="5341" max="5364" width="0" style="5" hidden="1" customWidth="1"/>
    <col min="5365" max="5365" width="8" style="5" customWidth="1"/>
    <col min="5366" max="5366" width="0" style="5" hidden="1" customWidth="1"/>
    <col min="5367" max="5367" width="7.6328125" style="5" customWidth="1"/>
    <col min="5368" max="5371" width="0" style="5" hidden="1" customWidth="1"/>
    <col min="5372" max="5372" width="7.08984375" style="5" customWidth="1"/>
    <col min="5373" max="5373" width="6.81640625" style="5" customWidth="1"/>
    <col min="5374" max="5374" width="6.36328125" style="5" customWidth="1"/>
    <col min="5375" max="5375" width="7.08984375" style="5" customWidth="1"/>
    <col min="5376" max="5376" width="7.36328125" style="5" customWidth="1"/>
    <col min="5377" max="5377" width="8.54296875" style="5" customWidth="1"/>
    <col min="5378" max="5378" width="7.36328125" style="5" customWidth="1"/>
    <col min="5379" max="5380" width="0" style="5" hidden="1" customWidth="1"/>
    <col min="5381" max="5381" width="8.36328125" style="5" customWidth="1"/>
    <col min="5382" max="5382" width="6.08984375" style="5" customWidth="1"/>
    <col min="5383" max="5595" width="11.453125" style="5"/>
    <col min="5596" max="5596" width="29.6328125" style="5" customWidth="1"/>
    <col min="5597" max="5620" width="0" style="5" hidden="1" customWidth="1"/>
    <col min="5621" max="5621" width="8" style="5" customWidth="1"/>
    <col min="5622" max="5622" width="0" style="5" hidden="1" customWidth="1"/>
    <col min="5623" max="5623" width="7.6328125" style="5" customWidth="1"/>
    <col min="5624" max="5627" width="0" style="5" hidden="1" customWidth="1"/>
    <col min="5628" max="5628" width="7.08984375" style="5" customWidth="1"/>
    <col min="5629" max="5629" width="6.81640625" style="5" customWidth="1"/>
    <col min="5630" max="5630" width="6.36328125" style="5" customWidth="1"/>
    <col min="5631" max="5631" width="7.08984375" style="5" customWidth="1"/>
    <col min="5632" max="5632" width="7.36328125" style="5" customWidth="1"/>
    <col min="5633" max="5633" width="8.54296875" style="5" customWidth="1"/>
    <col min="5634" max="5634" width="7.36328125" style="5" customWidth="1"/>
    <col min="5635" max="5636" width="0" style="5" hidden="1" customWidth="1"/>
    <col min="5637" max="5637" width="8.36328125" style="5" customWidth="1"/>
    <col min="5638" max="5638" width="6.08984375" style="5" customWidth="1"/>
    <col min="5639" max="5851" width="11.453125" style="5"/>
    <col min="5852" max="5852" width="29.6328125" style="5" customWidth="1"/>
    <col min="5853" max="5876" width="0" style="5" hidden="1" customWidth="1"/>
    <col min="5877" max="5877" width="8" style="5" customWidth="1"/>
    <col min="5878" max="5878" width="0" style="5" hidden="1" customWidth="1"/>
    <col min="5879" max="5879" width="7.6328125" style="5" customWidth="1"/>
    <col min="5880" max="5883" width="0" style="5" hidden="1" customWidth="1"/>
    <col min="5884" max="5884" width="7.08984375" style="5" customWidth="1"/>
    <col min="5885" max="5885" width="6.81640625" style="5" customWidth="1"/>
    <col min="5886" max="5886" width="6.36328125" style="5" customWidth="1"/>
    <col min="5887" max="5887" width="7.08984375" style="5" customWidth="1"/>
    <col min="5888" max="5888" width="7.36328125" style="5" customWidth="1"/>
    <col min="5889" max="5889" width="8.54296875" style="5" customWidth="1"/>
    <col min="5890" max="5890" width="7.36328125" style="5" customWidth="1"/>
    <col min="5891" max="5892" width="0" style="5" hidden="1" customWidth="1"/>
    <col min="5893" max="5893" width="8.36328125" style="5" customWidth="1"/>
    <col min="5894" max="5894" width="6.08984375" style="5" customWidth="1"/>
    <col min="5895" max="6107" width="11.453125" style="5"/>
    <col min="6108" max="6108" width="29.6328125" style="5" customWidth="1"/>
    <col min="6109" max="6132" width="0" style="5" hidden="1" customWidth="1"/>
    <col min="6133" max="6133" width="8" style="5" customWidth="1"/>
    <col min="6134" max="6134" width="0" style="5" hidden="1" customWidth="1"/>
    <col min="6135" max="6135" width="7.6328125" style="5" customWidth="1"/>
    <col min="6136" max="6139" width="0" style="5" hidden="1" customWidth="1"/>
    <col min="6140" max="6140" width="7.08984375" style="5" customWidth="1"/>
    <col min="6141" max="6141" width="6.81640625" style="5" customWidth="1"/>
    <col min="6142" max="6142" width="6.36328125" style="5" customWidth="1"/>
    <col min="6143" max="6143" width="7.08984375" style="5" customWidth="1"/>
    <col min="6144" max="6144" width="7.36328125" style="5" customWidth="1"/>
    <col min="6145" max="6145" width="8.54296875" style="5" customWidth="1"/>
    <col min="6146" max="6146" width="7.36328125" style="5" customWidth="1"/>
    <col min="6147" max="6148" width="0" style="5" hidden="1" customWidth="1"/>
    <col min="6149" max="6149" width="8.36328125" style="5" customWidth="1"/>
    <col min="6150" max="6150" width="6.08984375" style="5" customWidth="1"/>
    <col min="6151" max="6363" width="11.453125" style="5"/>
    <col min="6364" max="6364" width="29.6328125" style="5" customWidth="1"/>
    <col min="6365" max="6388" width="0" style="5" hidden="1" customWidth="1"/>
    <col min="6389" max="6389" width="8" style="5" customWidth="1"/>
    <col min="6390" max="6390" width="0" style="5" hidden="1" customWidth="1"/>
    <col min="6391" max="6391" width="7.6328125" style="5" customWidth="1"/>
    <col min="6392" max="6395" width="0" style="5" hidden="1" customWidth="1"/>
    <col min="6396" max="6396" width="7.08984375" style="5" customWidth="1"/>
    <col min="6397" max="6397" width="6.81640625" style="5" customWidth="1"/>
    <col min="6398" max="6398" width="6.36328125" style="5" customWidth="1"/>
    <col min="6399" max="6399" width="7.08984375" style="5" customWidth="1"/>
    <col min="6400" max="6400" width="7.36328125" style="5" customWidth="1"/>
    <col min="6401" max="6401" width="8.54296875" style="5" customWidth="1"/>
    <col min="6402" max="6402" width="7.36328125" style="5" customWidth="1"/>
    <col min="6403" max="6404" width="0" style="5" hidden="1" customWidth="1"/>
    <col min="6405" max="6405" width="8.36328125" style="5" customWidth="1"/>
    <col min="6406" max="6406" width="6.08984375" style="5" customWidth="1"/>
    <col min="6407" max="6619" width="11.453125" style="5"/>
    <col min="6620" max="6620" width="29.6328125" style="5" customWidth="1"/>
    <col min="6621" max="6644" width="0" style="5" hidden="1" customWidth="1"/>
    <col min="6645" max="6645" width="8" style="5" customWidth="1"/>
    <col min="6646" max="6646" width="0" style="5" hidden="1" customWidth="1"/>
    <col min="6647" max="6647" width="7.6328125" style="5" customWidth="1"/>
    <col min="6648" max="6651" width="0" style="5" hidden="1" customWidth="1"/>
    <col min="6652" max="6652" width="7.08984375" style="5" customWidth="1"/>
    <col min="6653" max="6653" width="6.81640625" style="5" customWidth="1"/>
    <col min="6654" max="6654" width="6.36328125" style="5" customWidth="1"/>
    <col min="6655" max="6655" width="7.08984375" style="5" customWidth="1"/>
    <col min="6656" max="6656" width="7.36328125" style="5" customWidth="1"/>
    <col min="6657" max="6657" width="8.54296875" style="5" customWidth="1"/>
    <col min="6658" max="6658" width="7.36328125" style="5" customWidth="1"/>
    <col min="6659" max="6660" width="0" style="5" hidden="1" customWidth="1"/>
    <col min="6661" max="6661" width="8.36328125" style="5" customWidth="1"/>
    <col min="6662" max="6662" width="6.08984375" style="5" customWidth="1"/>
    <col min="6663" max="6875" width="11.453125" style="5"/>
    <col min="6876" max="6876" width="29.6328125" style="5" customWidth="1"/>
    <col min="6877" max="6900" width="0" style="5" hidden="1" customWidth="1"/>
    <col min="6901" max="6901" width="8" style="5" customWidth="1"/>
    <col min="6902" max="6902" width="0" style="5" hidden="1" customWidth="1"/>
    <col min="6903" max="6903" width="7.6328125" style="5" customWidth="1"/>
    <col min="6904" max="6907" width="0" style="5" hidden="1" customWidth="1"/>
    <col min="6908" max="6908" width="7.08984375" style="5" customWidth="1"/>
    <col min="6909" max="6909" width="6.81640625" style="5" customWidth="1"/>
    <col min="6910" max="6910" width="6.36328125" style="5" customWidth="1"/>
    <col min="6911" max="6911" width="7.08984375" style="5" customWidth="1"/>
    <col min="6912" max="6912" width="7.36328125" style="5" customWidth="1"/>
    <col min="6913" max="6913" width="8.54296875" style="5" customWidth="1"/>
    <col min="6914" max="6914" width="7.36328125" style="5" customWidth="1"/>
    <col min="6915" max="6916" width="0" style="5" hidden="1" customWidth="1"/>
    <col min="6917" max="6917" width="8.36328125" style="5" customWidth="1"/>
    <col min="6918" max="6918" width="6.08984375" style="5" customWidth="1"/>
    <col min="6919" max="7131" width="11.453125" style="5"/>
    <col min="7132" max="7132" width="29.6328125" style="5" customWidth="1"/>
    <col min="7133" max="7156" width="0" style="5" hidden="1" customWidth="1"/>
    <col min="7157" max="7157" width="8" style="5" customWidth="1"/>
    <col min="7158" max="7158" width="0" style="5" hidden="1" customWidth="1"/>
    <col min="7159" max="7159" width="7.6328125" style="5" customWidth="1"/>
    <col min="7160" max="7163" width="0" style="5" hidden="1" customWidth="1"/>
    <col min="7164" max="7164" width="7.08984375" style="5" customWidth="1"/>
    <col min="7165" max="7165" width="6.81640625" style="5" customWidth="1"/>
    <col min="7166" max="7166" width="6.36328125" style="5" customWidth="1"/>
    <col min="7167" max="7167" width="7.08984375" style="5" customWidth="1"/>
    <col min="7168" max="7168" width="7.36328125" style="5" customWidth="1"/>
    <col min="7169" max="7169" width="8.54296875" style="5" customWidth="1"/>
    <col min="7170" max="7170" width="7.36328125" style="5" customWidth="1"/>
    <col min="7171" max="7172" width="0" style="5" hidden="1" customWidth="1"/>
    <col min="7173" max="7173" width="8.36328125" style="5" customWidth="1"/>
    <col min="7174" max="7174" width="6.08984375" style="5" customWidth="1"/>
    <col min="7175" max="7387" width="11.453125" style="5"/>
    <col min="7388" max="7388" width="29.6328125" style="5" customWidth="1"/>
    <col min="7389" max="7412" width="0" style="5" hidden="1" customWidth="1"/>
    <col min="7413" max="7413" width="8" style="5" customWidth="1"/>
    <col min="7414" max="7414" width="0" style="5" hidden="1" customWidth="1"/>
    <col min="7415" max="7415" width="7.6328125" style="5" customWidth="1"/>
    <col min="7416" max="7419" width="0" style="5" hidden="1" customWidth="1"/>
    <col min="7420" max="7420" width="7.08984375" style="5" customWidth="1"/>
    <col min="7421" max="7421" width="6.81640625" style="5" customWidth="1"/>
    <col min="7422" max="7422" width="6.36328125" style="5" customWidth="1"/>
    <col min="7423" max="7423" width="7.08984375" style="5" customWidth="1"/>
    <col min="7424" max="7424" width="7.36328125" style="5" customWidth="1"/>
    <col min="7425" max="7425" width="8.54296875" style="5" customWidth="1"/>
    <col min="7426" max="7426" width="7.36328125" style="5" customWidth="1"/>
    <col min="7427" max="7428" width="0" style="5" hidden="1" customWidth="1"/>
    <col min="7429" max="7429" width="8.36328125" style="5" customWidth="1"/>
    <col min="7430" max="7430" width="6.08984375" style="5" customWidth="1"/>
    <col min="7431" max="7643" width="11.453125" style="5"/>
    <col min="7644" max="7644" width="29.6328125" style="5" customWidth="1"/>
    <col min="7645" max="7668" width="0" style="5" hidden="1" customWidth="1"/>
    <col min="7669" max="7669" width="8" style="5" customWidth="1"/>
    <col min="7670" max="7670" width="0" style="5" hidden="1" customWidth="1"/>
    <col min="7671" max="7671" width="7.6328125" style="5" customWidth="1"/>
    <col min="7672" max="7675" width="0" style="5" hidden="1" customWidth="1"/>
    <col min="7676" max="7676" width="7.08984375" style="5" customWidth="1"/>
    <col min="7677" max="7677" width="6.81640625" style="5" customWidth="1"/>
    <col min="7678" max="7678" width="6.36328125" style="5" customWidth="1"/>
    <col min="7679" max="7679" width="7.08984375" style="5" customWidth="1"/>
    <col min="7680" max="7680" width="7.36328125" style="5" customWidth="1"/>
    <col min="7681" max="7681" width="8.54296875" style="5" customWidth="1"/>
    <col min="7682" max="7682" width="7.36328125" style="5" customWidth="1"/>
    <col min="7683" max="7684" width="0" style="5" hidden="1" customWidth="1"/>
    <col min="7685" max="7685" width="8.36328125" style="5" customWidth="1"/>
    <col min="7686" max="7686" width="6.08984375" style="5" customWidth="1"/>
    <col min="7687" max="7899" width="11.453125" style="5"/>
    <col min="7900" max="7900" width="29.6328125" style="5" customWidth="1"/>
    <col min="7901" max="7924" width="0" style="5" hidden="1" customWidth="1"/>
    <col min="7925" max="7925" width="8" style="5" customWidth="1"/>
    <col min="7926" max="7926" width="0" style="5" hidden="1" customWidth="1"/>
    <col min="7927" max="7927" width="7.6328125" style="5" customWidth="1"/>
    <col min="7928" max="7931" width="0" style="5" hidden="1" customWidth="1"/>
    <col min="7932" max="7932" width="7.08984375" style="5" customWidth="1"/>
    <col min="7933" max="7933" width="6.81640625" style="5" customWidth="1"/>
    <col min="7934" max="7934" width="6.36328125" style="5" customWidth="1"/>
    <col min="7935" max="7935" width="7.08984375" style="5" customWidth="1"/>
    <col min="7936" max="7936" width="7.36328125" style="5" customWidth="1"/>
    <col min="7937" max="7937" width="8.54296875" style="5" customWidth="1"/>
    <col min="7938" max="7938" width="7.36328125" style="5" customWidth="1"/>
    <col min="7939" max="7940" width="0" style="5" hidden="1" customWidth="1"/>
    <col min="7941" max="7941" width="8.36328125" style="5" customWidth="1"/>
    <col min="7942" max="7942" width="6.08984375" style="5" customWidth="1"/>
    <col min="7943" max="8155" width="11.453125" style="5"/>
    <col min="8156" max="8156" width="29.6328125" style="5" customWidth="1"/>
    <col min="8157" max="8180" width="0" style="5" hidden="1" customWidth="1"/>
    <col min="8181" max="8181" width="8" style="5" customWidth="1"/>
    <col min="8182" max="8182" width="0" style="5" hidden="1" customWidth="1"/>
    <col min="8183" max="8183" width="7.6328125" style="5" customWidth="1"/>
    <col min="8184" max="8187" width="0" style="5" hidden="1" customWidth="1"/>
    <col min="8188" max="8188" width="7.08984375" style="5" customWidth="1"/>
    <col min="8189" max="8189" width="6.81640625" style="5" customWidth="1"/>
    <col min="8190" max="8190" width="6.36328125" style="5" customWidth="1"/>
    <col min="8191" max="8191" width="7.08984375" style="5" customWidth="1"/>
    <col min="8192" max="8192" width="7.36328125" style="5" customWidth="1"/>
    <col min="8193" max="8193" width="8.54296875" style="5" customWidth="1"/>
    <col min="8194" max="8194" width="7.36328125" style="5" customWidth="1"/>
    <col min="8195" max="8196" width="0" style="5" hidden="1" customWidth="1"/>
    <col min="8197" max="8197" width="8.36328125" style="5" customWidth="1"/>
    <col min="8198" max="8198" width="6.08984375" style="5" customWidth="1"/>
    <col min="8199" max="8411" width="11.453125" style="5"/>
    <col min="8412" max="8412" width="29.6328125" style="5" customWidth="1"/>
    <col min="8413" max="8436" width="0" style="5" hidden="1" customWidth="1"/>
    <col min="8437" max="8437" width="8" style="5" customWidth="1"/>
    <col min="8438" max="8438" width="0" style="5" hidden="1" customWidth="1"/>
    <col min="8439" max="8439" width="7.6328125" style="5" customWidth="1"/>
    <col min="8440" max="8443" width="0" style="5" hidden="1" customWidth="1"/>
    <col min="8444" max="8444" width="7.08984375" style="5" customWidth="1"/>
    <col min="8445" max="8445" width="6.81640625" style="5" customWidth="1"/>
    <col min="8446" max="8446" width="6.36328125" style="5" customWidth="1"/>
    <col min="8447" max="8447" width="7.08984375" style="5" customWidth="1"/>
    <col min="8448" max="8448" width="7.36328125" style="5" customWidth="1"/>
    <col min="8449" max="8449" width="8.54296875" style="5" customWidth="1"/>
    <col min="8450" max="8450" width="7.36328125" style="5" customWidth="1"/>
    <col min="8451" max="8452" width="0" style="5" hidden="1" customWidth="1"/>
    <col min="8453" max="8453" width="8.36328125" style="5" customWidth="1"/>
    <col min="8454" max="8454" width="6.08984375" style="5" customWidth="1"/>
    <col min="8455" max="8667" width="11.453125" style="5"/>
    <col min="8668" max="8668" width="29.6328125" style="5" customWidth="1"/>
    <col min="8669" max="8692" width="0" style="5" hidden="1" customWidth="1"/>
    <col min="8693" max="8693" width="8" style="5" customWidth="1"/>
    <col min="8694" max="8694" width="0" style="5" hidden="1" customWidth="1"/>
    <col min="8695" max="8695" width="7.6328125" style="5" customWidth="1"/>
    <col min="8696" max="8699" width="0" style="5" hidden="1" customWidth="1"/>
    <col min="8700" max="8700" width="7.08984375" style="5" customWidth="1"/>
    <col min="8701" max="8701" width="6.81640625" style="5" customWidth="1"/>
    <col min="8702" max="8702" width="6.36328125" style="5" customWidth="1"/>
    <col min="8703" max="8703" width="7.08984375" style="5" customWidth="1"/>
    <col min="8704" max="8704" width="7.36328125" style="5" customWidth="1"/>
    <col min="8705" max="8705" width="8.54296875" style="5" customWidth="1"/>
    <col min="8706" max="8706" width="7.36328125" style="5" customWidth="1"/>
    <col min="8707" max="8708" width="0" style="5" hidden="1" customWidth="1"/>
    <col min="8709" max="8709" width="8.36328125" style="5" customWidth="1"/>
    <col min="8710" max="8710" width="6.08984375" style="5" customWidth="1"/>
    <col min="8711" max="8923" width="11.453125" style="5"/>
    <col min="8924" max="8924" width="29.6328125" style="5" customWidth="1"/>
    <col min="8925" max="8948" width="0" style="5" hidden="1" customWidth="1"/>
    <col min="8949" max="8949" width="8" style="5" customWidth="1"/>
    <col min="8950" max="8950" width="0" style="5" hidden="1" customWidth="1"/>
    <col min="8951" max="8951" width="7.6328125" style="5" customWidth="1"/>
    <col min="8952" max="8955" width="0" style="5" hidden="1" customWidth="1"/>
    <col min="8956" max="8956" width="7.08984375" style="5" customWidth="1"/>
    <col min="8957" max="8957" width="6.81640625" style="5" customWidth="1"/>
    <col min="8958" max="8958" width="6.36328125" style="5" customWidth="1"/>
    <col min="8959" max="8959" width="7.08984375" style="5" customWidth="1"/>
    <col min="8960" max="8960" width="7.36328125" style="5" customWidth="1"/>
    <col min="8961" max="8961" width="8.54296875" style="5" customWidth="1"/>
    <col min="8962" max="8962" width="7.36328125" style="5" customWidth="1"/>
    <col min="8963" max="8964" width="0" style="5" hidden="1" customWidth="1"/>
    <col min="8965" max="8965" width="8.36328125" style="5" customWidth="1"/>
    <col min="8966" max="8966" width="6.08984375" style="5" customWidth="1"/>
    <col min="8967" max="9179" width="11.453125" style="5"/>
    <col min="9180" max="9180" width="29.6328125" style="5" customWidth="1"/>
    <col min="9181" max="9204" width="0" style="5" hidden="1" customWidth="1"/>
    <col min="9205" max="9205" width="8" style="5" customWidth="1"/>
    <col min="9206" max="9206" width="0" style="5" hidden="1" customWidth="1"/>
    <col min="9207" max="9207" width="7.6328125" style="5" customWidth="1"/>
    <col min="9208" max="9211" width="0" style="5" hidden="1" customWidth="1"/>
    <col min="9212" max="9212" width="7.08984375" style="5" customWidth="1"/>
    <col min="9213" max="9213" width="6.81640625" style="5" customWidth="1"/>
    <col min="9214" max="9214" width="6.36328125" style="5" customWidth="1"/>
    <col min="9215" max="9215" width="7.08984375" style="5" customWidth="1"/>
    <col min="9216" max="9216" width="7.36328125" style="5" customWidth="1"/>
    <col min="9217" max="9217" width="8.54296875" style="5" customWidth="1"/>
    <col min="9218" max="9218" width="7.36328125" style="5" customWidth="1"/>
    <col min="9219" max="9220" width="0" style="5" hidden="1" customWidth="1"/>
    <col min="9221" max="9221" width="8.36328125" style="5" customWidth="1"/>
    <col min="9222" max="9222" width="6.08984375" style="5" customWidth="1"/>
    <col min="9223" max="9435" width="11.453125" style="5"/>
    <col min="9436" max="9436" width="29.6328125" style="5" customWidth="1"/>
    <col min="9437" max="9460" width="0" style="5" hidden="1" customWidth="1"/>
    <col min="9461" max="9461" width="8" style="5" customWidth="1"/>
    <col min="9462" max="9462" width="0" style="5" hidden="1" customWidth="1"/>
    <col min="9463" max="9463" width="7.6328125" style="5" customWidth="1"/>
    <col min="9464" max="9467" width="0" style="5" hidden="1" customWidth="1"/>
    <col min="9468" max="9468" width="7.08984375" style="5" customWidth="1"/>
    <col min="9469" max="9469" width="6.81640625" style="5" customWidth="1"/>
    <col min="9470" max="9470" width="6.36328125" style="5" customWidth="1"/>
    <col min="9471" max="9471" width="7.08984375" style="5" customWidth="1"/>
    <col min="9472" max="9472" width="7.36328125" style="5" customWidth="1"/>
    <col min="9473" max="9473" width="8.54296875" style="5" customWidth="1"/>
    <col min="9474" max="9474" width="7.36328125" style="5" customWidth="1"/>
    <col min="9475" max="9476" width="0" style="5" hidden="1" customWidth="1"/>
    <col min="9477" max="9477" width="8.36328125" style="5" customWidth="1"/>
    <col min="9478" max="9478" width="6.08984375" style="5" customWidth="1"/>
    <col min="9479" max="9691" width="11.453125" style="5"/>
    <col min="9692" max="9692" width="29.6328125" style="5" customWidth="1"/>
    <col min="9693" max="9716" width="0" style="5" hidden="1" customWidth="1"/>
    <col min="9717" max="9717" width="8" style="5" customWidth="1"/>
    <col min="9718" max="9718" width="0" style="5" hidden="1" customWidth="1"/>
    <col min="9719" max="9719" width="7.6328125" style="5" customWidth="1"/>
    <col min="9720" max="9723" width="0" style="5" hidden="1" customWidth="1"/>
    <col min="9724" max="9724" width="7.08984375" style="5" customWidth="1"/>
    <col min="9725" max="9725" width="6.81640625" style="5" customWidth="1"/>
    <col min="9726" max="9726" width="6.36328125" style="5" customWidth="1"/>
    <col min="9727" max="9727" width="7.08984375" style="5" customWidth="1"/>
    <col min="9728" max="9728" width="7.36328125" style="5" customWidth="1"/>
    <col min="9729" max="9729" width="8.54296875" style="5" customWidth="1"/>
    <col min="9730" max="9730" width="7.36328125" style="5" customWidth="1"/>
    <col min="9731" max="9732" width="0" style="5" hidden="1" customWidth="1"/>
    <col min="9733" max="9733" width="8.36328125" style="5" customWidth="1"/>
    <col min="9734" max="9734" width="6.08984375" style="5" customWidth="1"/>
    <col min="9735" max="9947" width="11.453125" style="5"/>
    <col min="9948" max="9948" width="29.6328125" style="5" customWidth="1"/>
    <col min="9949" max="9972" width="0" style="5" hidden="1" customWidth="1"/>
    <col min="9973" max="9973" width="8" style="5" customWidth="1"/>
    <col min="9974" max="9974" width="0" style="5" hidden="1" customWidth="1"/>
    <col min="9975" max="9975" width="7.6328125" style="5" customWidth="1"/>
    <col min="9976" max="9979" width="0" style="5" hidden="1" customWidth="1"/>
    <col min="9980" max="9980" width="7.08984375" style="5" customWidth="1"/>
    <col min="9981" max="9981" width="6.81640625" style="5" customWidth="1"/>
    <col min="9982" max="9982" width="6.36328125" style="5" customWidth="1"/>
    <col min="9983" max="9983" width="7.08984375" style="5" customWidth="1"/>
    <col min="9984" max="9984" width="7.36328125" style="5" customWidth="1"/>
    <col min="9985" max="9985" width="8.54296875" style="5" customWidth="1"/>
    <col min="9986" max="9986" width="7.36328125" style="5" customWidth="1"/>
    <col min="9987" max="9988" width="0" style="5" hidden="1" customWidth="1"/>
    <col min="9989" max="9989" width="8.36328125" style="5" customWidth="1"/>
    <col min="9990" max="9990" width="6.08984375" style="5" customWidth="1"/>
    <col min="9991" max="10203" width="11.453125" style="5"/>
    <col min="10204" max="10204" width="29.6328125" style="5" customWidth="1"/>
    <col min="10205" max="10228" width="0" style="5" hidden="1" customWidth="1"/>
    <col min="10229" max="10229" width="8" style="5" customWidth="1"/>
    <col min="10230" max="10230" width="0" style="5" hidden="1" customWidth="1"/>
    <col min="10231" max="10231" width="7.6328125" style="5" customWidth="1"/>
    <col min="10232" max="10235" width="0" style="5" hidden="1" customWidth="1"/>
    <col min="10236" max="10236" width="7.08984375" style="5" customWidth="1"/>
    <col min="10237" max="10237" width="6.81640625" style="5" customWidth="1"/>
    <col min="10238" max="10238" width="6.36328125" style="5" customWidth="1"/>
    <col min="10239" max="10239" width="7.08984375" style="5" customWidth="1"/>
    <col min="10240" max="10240" width="7.36328125" style="5" customWidth="1"/>
    <col min="10241" max="10241" width="8.54296875" style="5" customWidth="1"/>
    <col min="10242" max="10242" width="7.36328125" style="5" customWidth="1"/>
    <col min="10243" max="10244" width="0" style="5" hidden="1" customWidth="1"/>
    <col min="10245" max="10245" width="8.36328125" style="5" customWidth="1"/>
    <col min="10246" max="10246" width="6.08984375" style="5" customWidth="1"/>
    <col min="10247" max="10459" width="11.453125" style="5"/>
    <col min="10460" max="10460" width="29.6328125" style="5" customWidth="1"/>
    <col min="10461" max="10484" width="0" style="5" hidden="1" customWidth="1"/>
    <col min="10485" max="10485" width="8" style="5" customWidth="1"/>
    <col min="10486" max="10486" width="0" style="5" hidden="1" customWidth="1"/>
    <col min="10487" max="10487" width="7.6328125" style="5" customWidth="1"/>
    <col min="10488" max="10491" width="0" style="5" hidden="1" customWidth="1"/>
    <col min="10492" max="10492" width="7.08984375" style="5" customWidth="1"/>
    <col min="10493" max="10493" width="6.81640625" style="5" customWidth="1"/>
    <col min="10494" max="10494" width="6.36328125" style="5" customWidth="1"/>
    <col min="10495" max="10495" width="7.08984375" style="5" customWidth="1"/>
    <col min="10496" max="10496" width="7.36328125" style="5" customWidth="1"/>
    <col min="10497" max="10497" width="8.54296875" style="5" customWidth="1"/>
    <col min="10498" max="10498" width="7.36328125" style="5" customWidth="1"/>
    <col min="10499" max="10500" width="0" style="5" hidden="1" customWidth="1"/>
    <col min="10501" max="10501" width="8.36328125" style="5" customWidth="1"/>
    <col min="10502" max="10502" width="6.08984375" style="5" customWidth="1"/>
    <col min="10503" max="10715" width="11.453125" style="5"/>
    <col min="10716" max="10716" width="29.6328125" style="5" customWidth="1"/>
    <col min="10717" max="10740" width="0" style="5" hidden="1" customWidth="1"/>
    <col min="10741" max="10741" width="8" style="5" customWidth="1"/>
    <col min="10742" max="10742" width="0" style="5" hidden="1" customWidth="1"/>
    <col min="10743" max="10743" width="7.6328125" style="5" customWidth="1"/>
    <col min="10744" max="10747" width="0" style="5" hidden="1" customWidth="1"/>
    <col min="10748" max="10748" width="7.08984375" style="5" customWidth="1"/>
    <col min="10749" max="10749" width="6.81640625" style="5" customWidth="1"/>
    <col min="10750" max="10750" width="6.36328125" style="5" customWidth="1"/>
    <col min="10751" max="10751" width="7.08984375" style="5" customWidth="1"/>
    <col min="10752" max="10752" width="7.36328125" style="5" customWidth="1"/>
    <col min="10753" max="10753" width="8.54296875" style="5" customWidth="1"/>
    <col min="10754" max="10754" width="7.36328125" style="5" customWidth="1"/>
    <col min="10755" max="10756" width="0" style="5" hidden="1" customWidth="1"/>
    <col min="10757" max="10757" width="8.36328125" style="5" customWidth="1"/>
    <col min="10758" max="10758" width="6.08984375" style="5" customWidth="1"/>
    <col min="10759" max="10971" width="11.453125" style="5"/>
    <col min="10972" max="10972" width="29.6328125" style="5" customWidth="1"/>
    <col min="10973" max="10996" width="0" style="5" hidden="1" customWidth="1"/>
    <col min="10997" max="10997" width="8" style="5" customWidth="1"/>
    <col min="10998" max="10998" width="0" style="5" hidden="1" customWidth="1"/>
    <col min="10999" max="10999" width="7.6328125" style="5" customWidth="1"/>
    <col min="11000" max="11003" width="0" style="5" hidden="1" customWidth="1"/>
    <col min="11004" max="11004" width="7.08984375" style="5" customWidth="1"/>
    <col min="11005" max="11005" width="6.81640625" style="5" customWidth="1"/>
    <col min="11006" max="11006" width="6.36328125" style="5" customWidth="1"/>
    <col min="11007" max="11007" width="7.08984375" style="5" customWidth="1"/>
    <col min="11008" max="11008" width="7.36328125" style="5" customWidth="1"/>
    <col min="11009" max="11009" width="8.54296875" style="5" customWidth="1"/>
    <col min="11010" max="11010" width="7.36328125" style="5" customWidth="1"/>
    <col min="11011" max="11012" width="0" style="5" hidden="1" customWidth="1"/>
    <col min="11013" max="11013" width="8.36328125" style="5" customWidth="1"/>
    <col min="11014" max="11014" width="6.08984375" style="5" customWidth="1"/>
    <col min="11015" max="11227" width="11.453125" style="5"/>
    <col min="11228" max="11228" width="29.6328125" style="5" customWidth="1"/>
    <col min="11229" max="11252" width="0" style="5" hidden="1" customWidth="1"/>
    <col min="11253" max="11253" width="8" style="5" customWidth="1"/>
    <col min="11254" max="11254" width="0" style="5" hidden="1" customWidth="1"/>
    <col min="11255" max="11255" width="7.6328125" style="5" customWidth="1"/>
    <col min="11256" max="11259" width="0" style="5" hidden="1" customWidth="1"/>
    <col min="11260" max="11260" width="7.08984375" style="5" customWidth="1"/>
    <col min="11261" max="11261" width="6.81640625" style="5" customWidth="1"/>
    <col min="11262" max="11262" width="6.36328125" style="5" customWidth="1"/>
    <col min="11263" max="11263" width="7.08984375" style="5" customWidth="1"/>
    <col min="11264" max="11264" width="7.36328125" style="5" customWidth="1"/>
    <col min="11265" max="11265" width="8.54296875" style="5" customWidth="1"/>
    <col min="11266" max="11266" width="7.36328125" style="5" customWidth="1"/>
    <col min="11267" max="11268" width="0" style="5" hidden="1" customWidth="1"/>
    <col min="11269" max="11269" width="8.36328125" style="5" customWidth="1"/>
    <col min="11270" max="11270" width="6.08984375" style="5" customWidth="1"/>
    <col min="11271" max="11483" width="11.453125" style="5"/>
    <col min="11484" max="11484" width="29.6328125" style="5" customWidth="1"/>
    <col min="11485" max="11508" width="0" style="5" hidden="1" customWidth="1"/>
    <col min="11509" max="11509" width="8" style="5" customWidth="1"/>
    <col min="11510" max="11510" width="0" style="5" hidden="1" customWidth="1"/>
    <col min="11511" max="11511" width="7.6328125" style="5" customWidth="1"/>
    <col min="11512" max="11515" width="0" style="5" hidden="1" customWidth="1"/>
    <col min="11516" max="11516" width="7.08984375" style="5" customWidth="1"/>
    <col min="11517" max="11517" width="6.81640625" style="5" customWidth="1"/>
    <col min="11518" max="11518" width="6.36328125" style="5" customWidth="1"/>
    <col min="11519" max="11519" width="7.08984375" style="5" customWidth="1"/>
    <col min="11520" max="11520" width="7.36328125" style="5" customWidth="1"/>
    <col min="11521" max="11521" width="8.54296875" style="5" customWidth="1"/>
    <col min="11522" max="11522" width="7.36328125" style="5" customWidth="1"/>
    <col min="11523" max="11524" width="0" style="5" hidden="1" customWidth="1"/>
    <col min="11525" max="11525" width="8.36328125" style="5" customWidth="1"/>
    <col min="11526" max="11526" width="6.08984375" style="5" customWidth="1"/>
    <col min="11527" max="11739" width="11.453125" style="5"/>
    <col min="11740" max="11740" width="29.6328125" style="5" customWidth="1"/>
    <col min="11741" max="11764" width="0" style="5" hidden="1" customWidth="1"/>
    <col min="11765" max="11765" width="8" style="5" customWidth="1"/>
    <col min="11766" max="11766" width="0" style="5" hidden="1" customWidth="1"/>
    <col min="11767" max="11767" width="7.6328125" style="5" customWidth="1"/>
    <col min="11768" max="11771" width="0" style="5" hidden="1" customWidth="1"/>
    <col min="11772" max="11772" width="7.08984375" style="5" customWidth="1"/>
    <col min="11773" max="11773" width="6.81640625" style="5" customWidth="1"/>
    <col min="11774" max="11774" width="6.36328125" style="5" customWidth="1"/>
    <col min="11775" max="11775" width="7.08984375" style="5" customWidth="1"/>
    <col min="11776" max="11776" width="7.36328125" style="5" customWidth="1"/>
    <col min="11777" max="11777" width="8.54296875" style="5" customWidth="1"/>
    <col min="11778" max="11778" width="7.36328125" style="5" customWidth="1"/>
    <col min="11779" max="11780" width="0" style="5" hidden="1" customWidth="1"/>
    <col min="11781" max="11781" width="8.36328125" style="5" customWidth="1"/>
    <col min="11782" max="11782" width="6.08984375" style="5" customWidth="1"/>
    <col min="11783" max="11995" width="11.453125" style="5"/>
    <col min="11996" max="11996" width="29.6328125" style="5" customWidth="1"/>
    <col min="11997" max="12020" width="0" style="5" hidden="1" customWidth="1"/>
    <col min="12021" max="12021" width="8" style="5" customWidth="1"/>
    <col min="12022" max="12022" width="0" style="5" hidden="1" customWidth="1"/>
    <col min="12023" max="12023" width="7.6328125" style="5" customWidth="1"/>
    <col min="12024" max="12027" width="0" style="5" hidden="1" customWidth="1"/>
    <col min="12028" max="12028" width="7.08984375" style="5" customWidth="1"/>
    <col min="12029" max="12029" width="6.81640625" style="5" customWidth="1"/>
    <col min="12030" max="12030" width="6.36328125" style="5" customWidth="1"/>
    <col min="12031" max="12031" width="7.08984375" style="5" customWidth="1"/>
    <col min="12032" max="12032" width="7.36328125" style="5" customWidth="1"/>
    <col min="12033" max="12033" width="8.54296875" style="5" customWidth="1"/>
    <col min="12034" max="12034" width="7.36328125" style="5" customWidth="1"/>
    <col min="12035" max="12036" width="0" style="5" hidden="1" customWidth="1"/>
    <col min="12037" max="12037" width="8.36328125" style="5" customWidth="1"/>
    <col min="12038" max="12038" width="6.08984375" style="5" customWidth="1"/>
    <col min="12039" max="12251" width="11.453125" style="5"/>
    <col min="12252" max="12252" width="29.6328125" style="5" customWidth="1"/>
    <col min="12253" max="12276" width="0" style="5" hidden="1" customWidth="1"/>
    <col min="12277" max="12277" width="8" style="5" customWidth="1"/>
    <col min="12278" max="12278" width="0" style="5" hidden="1" customWidth="1"/>
    <col min="12279" max="12279" width="7.6328125" style="5" customWidth="1"/>
    <col min="12280" max="12283" width="0" style="5" hidden="1" customWidth="1"/>
    <col min="12284" max="12284" width="7.08984375" style="5" customWidth="1"/>
    <col min="12285" max="12285" width="6.81640625" style="5" customWidth="1"/>
    <col min="12286" max="12286" width="6.36328125" style="5" customWidth="1"/>
    <col min="12287" max="12287" width="7.08984375" style="5" customWidth="1"/>
    <col min="12288" max="12288" width="7.36328125" style="5" customWidth="1"/>
    <col min="12289" max="12289" width="8.54296875" style="5" customWidth="1"/>
    <col min="12290" max="12290" width="7.36328125" style="5" customWidth="1"/>
    <col min="12291" max="12292" width="0" style="5" hidden="1" customWidth="1"/>
    <col min="12293" max="12293" width="8.36328125" style="5" customWidth="1"/>
    <col min="12294" max="12294" width="6.08984375" style="5" customWidth="1"/>
    <col min="12295" max="12507" width="11.453125" style="5"/>
    <col min="12508" max="12508" width="29.6328125" style="5" customWidth="1"/>
    <col min="12509" max="12532" width="0" style="5" hidden="1" customWidth="1"/>
    <col min="12533" max="12533" width="8" style="5" customWidth="1"/>
    <col min="12534" max="12534" width="0" style="5" hidden="1" customWidth="1"/>
    <col min="12535" max="12535" width="7.6328125" style="5" customWidth="1"/>
    <col min="12536" max="12539" width="0" style="5" hidden="1" customWidth="1"/>
    <col min="12540" max="12540" width="7.08984375" style="5" customWidth="1"/>
    <col min="12541" max="12541" width="6.81640625" style="5" customWidth="1"/>
    <col min="12542" max="12542" width="6.36328125" style="5" customWidth="1"/>
    <col min="12543" max="12543" width="7.08984375" style="5" customWidth="1"/>
    <col min="12544" max="12544" width="7.36328125" style="5" customWidth="1"/>
    <col min="12545" max="12545" width="8.54296875" style="5" customWidth="1"/>
    <col min="12546" max="12546" width="7.36328125" style="5" customWidth="1"/>
    <col min="12547" max="12548" width="0" style="5" hidden="1" customWidth="1"/>
    <col min="12549" max="12549" width="8.36328125" style="5" customWidth="1"/>
    <col min="12550" max="12550" width="6.08984375" style="5" customWidth="1"/>
    <col min="12551" max="12763" width="11.453125" style="5"/>
    <col min="12764" max="12764" width="29.6328125" style="5" customWidth="1"/>
    <col min="12765" max="12788" width="0" style="5" hidden="1" customWidth="1"/>
    <col min="12789" max="12789" width="8" style="5" customWidth="1"/>
    <col min="12790" max="12790" width="0" style="5" hidden="1" customWidth="1"/>
    <col min="12791" max="12791" width="7.6328125" style="5" customWidth="1"/>
    <col min="12792" max="12795" width="0" style="5" hidden="1" customWidth="1"/>
    <col min="12796" max="12796" width="7.08984375" style="5" customWidth="1"/>
    <col min="12797" max="12797" width="6.81640625" style="5" customWidth="1"/>
    <col min="12798" max="12798" width="6.36328125" style="5" customWidth="1"/>
    <col min="12799" max="12799" width="7.08984375" style="5" customWidth="1"/>
    <col min="12800" max="12800" width="7.36328125" style="5" customWidth="1"/>
    <col min="12801" max="12801" width="8.54296875" style="5" customWidth="1"/>
    <col min="12802" max="12802" width="7.36328125" style="5" customWidth="1"/>
    <col min="12803" max="12804" width="0" style="5" hidden="1" customWidth="1"/>
    <col min="12805" max="12805" width="8.36328125" style="5" customWidth="1"/>
    <col min="12806" max="12806" width="6.08984375" style="5" customWidth="1"/>
    <col min="12807" max="13019" width="11.453125" style="5"/>
    <col min="13020" max="13020" width="29.6328125" style="5" customWidth="1"/>
    <col min="13021" max="13044" width="0" style="5" hidden="1" customWidth="1"/>
    <col min="13045" max="13045" width="8" style="5" customWidth="1"/>
    <col min="13046" max="13046" width="0" style="5" hidden="1" customWidth="1"/>
    <col min="13047" max="13047" width="7.6328125" style="5" customWidth="1"/>
    <col min="13048" max="13051" width="0" style="5" hidden="1" customWidth="1"/>
    <col min="13052" max="13052" width="7.08984375" style="5" customWidth="1"/>
    <col min="13053" max="13053" width="6.81640625" style="5" customWidth="1"/>
    <col min="13054" max="13054" width="6.36328125" style="5" customWidth="1"/>
    <col min="13055" max="13055" width="7.08984375" style="5" customWidth="1"/>
    <col min="13056" max="13056" width="7.36328125" style="5" customWidth="1"/>
    <col min="13057" max="13057" width="8.54296875" style="5" customWidth="1"/>
    <col min="13058" max="13058" width="7.36328125" style="5" customWidth="1"/>
    <col min="13059" max="13060" width="0" style="5" hidden="1" customWidth="1"/>
    <col min="13061" max="13061" width="8.36328125" style="5" customWidth="1"/>
    <col min="13062" max="13062" width="6.08984375" style="5" customWidth="1"/>
    <col min="13063" max="13275" width="11.453125" style="5"/>
    <col min="13276" max="13276" width="29.6328125" style="5" customWidth="1"/>
    <col min="13277" max="13300" width="0" style="5" hidden="1" customWidth="1"/>
    <col min="13301" max="13301" width="8" style="5" customWidth="1"/>
    <col min="13302" max="13302" width="0" style="5" hidden="1" customWidth="1"/>
    <col min="13303" max="13303" width="7.6328125" style="5" customWidth="1"/>
    <col min="13304" max="13307" width="0" style="5" hidden="1" customWidth="1"/>
    <col min="13308" max="13308" width="7.08984375" style="5" customWidth="1"/>
    <col min="13309" max="13309" width="6.81640625" style="5" customWidth="1"/>
    <col min="13310" max="13310" width="6.36328125" style="5" customWidth="1"/>
    <col min="13311" max="13311" width="7.08984375" style="5" customWidth="1"/>
    <col min="13312" max="13312" width="7.36328125" style="5" customWidth="1"/>
    <col min="13313" max="13313" width="8.54296875" style="5" customWidth="1"/>
    <col min="13314" max="13314" width="7.36328125" style="5" customWidth="1"/>
    <col min="13315" max="13316" width="0" style="5" hidden="1" customWidth="1"/>
    <col min="13317" max="13317" width="8.36328125" style="5" customWidth="1"/>
    <col min="13318" max="13318" width="6.08984375" style="5" customWidth="1"/>
    <col min="13319" max="13531" width="11.453125" style="5"/>
    <col min="13532" max="13532" width="29.6328125" style="5" customWidth="1"/>
    <col min="13533" max="13556" width="0" style="5" hidden="1" customWidth="1"/>
    <col min="13557" max="13557" width="8" style="5" customWidth="1"/>
    <col min="13558" max="13558" width="0" style="5" hidden="1" customWidth="1"/>
    <col min="13559" max="13559" width="7.6328125" style="5" customWidth="1"/>
    <col min="13560" max="13563" width="0" style="5" hidden="1" customWidth="1"/>
    <col min="13564" max="13564" width="7.08984375" style="5" customWidth="1"/>
    <col min="13565" max="13565" width="6.81640625" style="5" customWidth="1"/>
    <col min="13566" max="13566" width="6.36328125" style="5" customWidth="1"/>
    <col min="13567" max="13567" width="7.08984375" style="5" customWidth="1"/>
    <col min="13568" max="13568" width="7.36328125" style="5" customWidth="1"/>
    <col min="13569" max="13569" width="8.54296875" style="5" customWidth="1"/>
    <col min="13570" max="13570" width="7.36328125" style="5" customWidth="1"/>
    <col min="13571" max="13572" width="0" style="5" hidden="1" customWidth="1"/>
    <col min="13573" max="13573" width="8.36328125" style="5" customWidth="1"/>
    <col min="13574" max="13574" width="6.08984375" style="5" customWidth="1"/>
    <col min="13575" max="13787" width="11.453125" style="5"/>
    <col min="13788" max="13788" width="29.6328125" style="5" customWidth="1"/>
    <col min="13789" max="13812" width="0" style="5" hidden="1" customWidth="1"/>
    <col min="13813" max="13813" width="8" style="5" customWidth="1"/>
    <col min="13814" max="13814" width="0" style="5" hidden="1" customWidth="1"/>
    <col min="13815" max="13815" width="7.6328125" style="5" customWidth="1"/>
    <col min="13816" max="13819" width="0" style="5" hidden="1" customWidth="1"/>
    <col min="13820" max="13820" width="7.08984375" style="5" customWidth="1"/>
    <col min="13821" max="13821" width="6.81640625" style="5" customWidth="1"/>
    <col min="13822" max="13822" width="6.36328125" style="5" customWidth="1"/>
    <col min="13823" max="13823" width="7.08984375" style="5" customWidth="1"/>
    <col min="13824" max="13824" width="7.36328125" style="5" customWidth="1"/>
    <col min="13825" max="13825" width="8.54296875" style="5" customWidth="1"/>
    <col min="13826" max="13826" width="7.36328125" style="5" customWidth="1"/>
    <col min="13827" max="13828" width="0" style="5" hidden="1" customWidth="1"/>
    <col min="13829" max="13829" width="8.36328125" style="5" customWidth="1"/>
    <col min="13830" max="13830" width="6.08984375" style="5" customWidth="1"/>
    <col min="13831" max="14043" width="11.453125" style="5"/>
    <col min="14044" max="14044" width="29.6328125" style="5" customWidth="1"/>
    <col min="14045" max="14068" width="0" style="5" hidden="1" customWidth="1"/>
    <col min="14069" max="14069" width="8" style="5" customWidth="1"/>
    <col min="14070" max="14070" width="0" style="5" hidden="1" customWidth="1"/>
    <col min="14071" max="14071" width="7.6328125" style="5" customWidth="1"/>
    <col min="14072" max="14075" width="0" style="5" hidden="1" customWidth="1"/>
    <col min="14076" max="14076" width="7.08984375" style="5" customWidth="1"/>
    <col min="14077" max="14077" width="6.81640625" style="5" customWidth="1"/>
    <col min="14078" max="14078" width="6.36328125" style="5" customWidth="1"/>
    <col min="14079" max="14079" width="7.08984375" style="5" customWidth="1"/>
    <col min="14080" max="14080" width="7.36328125" style="5" customWidth="1"/>
    <col min="14081" max="14081" width="8.54296875" style="5" customWidth="1"/>
    <col min="14082" max="14082" width="7.36328125" style="5" customWidth="1"/>
    <col min="14083" max="14084" width="0" style="5" hidden="1" customWidth="1"/>
    <col min="14085" max="14085" width="8.36328125" style="5" customWidth="1"/>
    <col min="14086" max="14086" width="6.08984375" style="5" customWidth="1"/>
    <col min="14087" max="14299" width="11.453125" style="5"/>
    <col min="14300" max="14300" width="29.6328125" style="5" customWidth="1"/>
    <col min="14301" max="14324" width="0" style="5" hidden="1" customWidth="1"/>
    <col min="14325" max="14325" width="8" style="5" customWidth="1"/>
    <col min="14326" max="14326" width="0" style="5" hidden="1" customWidth="1"/>
    <col min="14327" max="14327" width="7.6328125" style="5" customWidth="1"/>
    <col min="14328" max="14331" width="0" style="5" hidden="1" customWidth="1"/>
    <col min="14332" max="14332" width="7.08984375" style="5" customWidth="1"/>
    <col min="14333" max="14333" width="6.81640625" style="5" customWidth="1"/>
    <col min="14334" max="14334" width="6.36328125" style="5" customWidth="1"/>
    <col min="14335" max="14335" width="7.08984375" style="5" customWidth="1"/>
    <col min="14336" max="14336" width="7.36328125" style="5" customWidth="1"/>
    <col min="14337" max="14337" width="8.54296875" style="5" customWidth="1"/>
    <col min="14338" max="14338" width="7.36328125" style="5" customWidth="1"/>
    <col min="14339" max="14340" width="0" style="5" hidden="1" customWidth="1"/>
    <col min="14341" max="14341" width="8.36328125" style="5" customWidth="1"/>
    <col min="14342" max="14342" width="6.08984375" style="5" customWidth="1"/>
    <col min="14343" max="14555" width="11.453125" style="5"/>
    <col min="14556" max="14556" width="29.6328125" style="5" customWidth="1"/>
    <col min="14557" max="14580" width="0" style="5" hidden="1" customWidth="1"/>
    <col min="14581" max="14581" width="8" style="5" customWidth="1"/>
    <col min="14582" max="14582" width="0" style="5" hidden="1" customWidth="1"/>
    <col min="14583" max="14583" width="7.6328125" style="5" customWidth="1"/>
    <col min="14584" max="14587" width="0" style="5" hidden="1" customWidth="1"/>
    <col min="14588" max="14588" width="7.08984375" style="5" customWidth="1"/>
    <col min="14589" max="14589" width="6.81640625" style="5" customWidth="1"/>
    <col min="14590" max="14590" width="6.36328125" style="5" customWidth="1"/>
    <col min="14591" max="14591" width="7.08984375" style="5" customWidth="1"/>
    <col min="14592" max="14592" width="7.36328125" style="5" customWidth="1"/>
    <col min="14593" max="14593" width="8.54296875" style="5" customWidth="1"/>
    <col min="14594" max="14594" width="7.36328125" style="5" customWidth="1"/>
    <col min="14595" max="14596" width="0" style="5" hidden="1" customWidth="1"/>
    <col min="14597" max="14597" width="8.36328125" style="5" customWidth="1"/>
    <col min="14598" max="14598" width="6.08984375" style="5" customWidth="1"/>
    <col min="14599" max="14811" width="11.453125" style="5"/>
    <col min="14812" max="14812" width="29.6328125" style="5" customWidth="1"/>
    <col min="14813" max="14836" width="0" style="5" hidden="1" customWidth="1"/>
    <col min="14837" max="14837" width="8" style="5" customWidth="1"/>
    <col min="14838" max="14838" width="0" style="5" hidden="1" customWidth="1"/>
    <col min="14839" max="14839" width="7.6328125" style="5" customWidth="1"/>
    <col min="14840" max="14843" width="0" style="5" hidden="1" customWidth="1"/>
    <col min="14844" max="14844" width="7.08984375" style="5" customWidth="1"/>
    <col min="14845" max="14845" width="6.81640625" style="5" customWidth="1"/>
    <col min="14846" max="14846" width="6.36328125" style="5" customWidth="1"/>
    <col min="14847" max="14847" width="7.08984375" style="5" customWidth="1"/>
    <col min="14848" max="14848" width="7.36328125" style="5" customWidth="1"/>
    <col min="14849" max="14849" width="8.54296875" style="5" customWidth="1"/>
    <col min="14850" max="14850" width="7.36328125" style="5" customWidth="1"/>
    <col min="14851" max="14852" width="0" style="5" hidden="1" customWidth="1"/>
    <col min="14853" max="14853" width="8.36328125" style="5" customWidth="1"/>
    <col min="14854" max="14854" width="6.08984375" style="5" customWidth="1"/>
    <col min="14855" max="15067" width="11.453125" style="5"/>
    <col min="15068" max="15068" width="29.6328125" style="5" customWidth="1"/>
    <col min="15069" max="15092" width="0" style="5" hidden="1" customWidth="1"/>
    <col min="15093" max="15093" width="8" style="5" customWidth="1"/>
    <col min="15094" max="15094" width="0" style="5" hidden="1" customWidth="1"/>
    <col min="15095" max="15095" width="7.6328125" style="5" customWidth="1"/>
    <col min="15096" max="15099" width="0" style="5" hidden="1" customWidth="1"/>
    <col min="15100" max="15100" width="7.08984375" style="5" customWidth="1"/>
    <col min="15101" max="15101" width="6.81640625" style="5" customWidth="1"/>
    <col min="15102" max="15102" width="6.36328125" style="5" customWidth="1"/>
    <col min="15103" max="15103" width="7.08984375" style="5" customWidth="1"/>
    <col min="15104" max="15104" width="7.36328125" style="5" customWidth="1"/>
    <col min="15105" max="15105" width="8.54296875" style="5" customWidth="1"/>
    <col min="15106" max="15106" width="7.36328125" style="5" customWidth="1"/>
    <col min="15107" max="15108" width="0" style="5" hidden="1" customWidth="1"/>
    <col min="15109" max="15109" width="8.36328125" style="5" customWidth="1"/>
    <col min="15110" max="15110" width="6.08984375" style="5" customWidth="1"/>
    <col min="15111" max="15323" width="11.453125" style="5"/>
    <col min="15324" max="15324" width="29.6328125" style="5" customWidth="1"/>
    <col min="15325" max="15348" width="0" style="5" hidden="1" customWidth="1"/>
    <col min="15349" max="15349" width="8" style="5" customWidth="1"/>
    <col min="15350" max="15350" width="0" style="5" hidden="1" customWidth="1"/>
    <col min="15351" max="15351" width="7.6328125" style="5" customWidth="1"/>
    <col min="15352" max="15355" width="0" style="5" hidden="1" customWidth="1"/>
    <col min="15356" max="15356" width="7.08984375" style="5" customWidth="1"/>
    <col min="15357" max="15357" width="6.81640625" style="5" customWidth="1"/>
    <col min="15358" max="15358" width="6.36328125" style="5" customWidth="1"/>
    <col min="15359" max="15359" width="7.08984375" style="5" customWidth="1"/>
    <col min="15360" max="15360" width="7.36328125" style="5" customWidth="1"/>
    <col min="15361" max="15361" width="8.54296875" style="5" customWidth="1"/>
    <col min="15362" max="15362" width="7.36328125" style="5" customWidth="1"/>
    <col min="15363" max="15364" width="0" style="5" hidden="1" customWidth="1"/>
    <col min="15365" max="15365" width="8.36328125" style="5" customWidth="1"/>
    <col min="15366" max="15366" width="6.08984375" style="5" customWidth="1"/>
    <col min="15367" max="15579" width="11.453125" style="5"/>
    <col min="15580" max="15580" width="29.6328125" style="5" customWidth="1"/>
    <col min="15581" max="15604" width="0" style="5" hidden="1" customWidth="1"/>
    <col min="15605" max="15605" width="8" style="5" customWidth="1"/>
    <col min="15606" max="15606" width="0" style="5" hidden="1" customWidth="1"/>
    <col min="15607" max="15607" width="7.6328125" style="5" customWidth="1"/>
    <col min="15608" max="15611" width="0" style="5" hidden="1" customWidth="1"/>
    <col min="15612" max="15612" width="7.08984375" style="5" customWidth="1"/>
    <col min="15613" max="15613" width="6.81640625" style="5" customWidth="1"/>
    <col min="15614" max="15614" width="6.36328125" style="5" customWidth="1"/>
    <col min="15615" max="15615" width="7.08984375" style="5" customWidth="1"/>
    <col min="15616" max="15616" width="7.36328125" style="5" customWidth="1"/>
    <col min="15617" max="15617" width="8.54296875" style="5" customWidth="1"/>
    <col min="15618" max="15618" width="7.36328125" style="5" customWidth="1"/>
    <col min="15619" max="15620" width="0" style="5" hidden="1" customWidth="1"/>
    <col min="15621" max="15621" width="8.36328125" style="5" customWidth="1"/>
    <col min="15622" max="15622" width="6.08984375" style="5" customWidth="1"/>
    <col min="15623" max="15835" width="11.453125" style="5"/>
    <col min="15836" max="15836" width="29.6328125" style="5" customWidth="1"/>
    <col min="15837" max="15860" width="0" style="5" hidden="1" customWidth="1"/>
    <col min="15861" max="15861" width="8" style="5" customWidth="1"/>
    <col min="15862" max="15862" width="0" style="5" hidden="1" customWidth="1"/>
    <col min="15863" max="15863" width="7.6328125" style="5" customWidth="1"/>
    <col min="15864" max="15867" width="0" style="5" hidden="1" customWidth="1"/>
    <col min="15868" max="15868" width="7.08984375" style="5" customWidth="1"/>
    <col min="15869" max="15869" width="6.81640625" style="5" customWidth="1"/>
    <col min="15870" max="15870" width="6.36328125" style="5" customWidth="1"/>
    <col min="15871" max="15871" width="7.08984375" style="5" customWidth="1"/>
    <col min="15872" max="15872" width="7.36328125" style="5" customWidth="1"/>
    <col min="15873" max="15873" width="8.54296875" style="5" customWidth="1"/>
    <col min="15874" max="15874" width="7.36328125" style="5" customWidth="1"/>
    <col min="15875" max="15876" width="0" style="5" hidden="1" customWidth="1"/>
    <col min="15877" max="15877" width="8.36328125" style="5" customWidth="1"/>
    <col min="15878" max="15878" width="6.08984375" style="5" customWidth="1"/>
    <col min="15879" max="16091" width="11.453125" style="5"/>
    <col min="16092" max="16092" width="29.6328125" style="5" customWidth="1"/>
    <col min="16093" max="16116" width="0" style="5" hidden="1" customWidth="1"/>
    <col min="16117" max="16117" width="8" style="5" customWidth="1"/>
    <col min="16118" max="16118" width="0" style="5" hidden="1" customWidth="1"/>
    <col min="16119" max="16119" width="7.6328125" style="5" customWidth="1"/>
    <col min="16120" max="16123" width="0" style="5" hidden="1" customWidth="1"/>
    <col min="16124" max="16124" width="7.08984375" style="5" customWidth="1"/>
    <col min="16125" max="16125" width="6.81640625" style="5" customWidth="1"/>
    <col min="16126" max="16126" width="6.36328125" style="5" customWidth="1"/>
    <col min="16127" max="16127" width="7.08984375" style="5" customWidth="1"/>
    <col min="16128" max="16128" width="7.36328125" style="5" customWidth="1"/>
    <col min="16129" max="16129" width="8.54296875" style="5" customWidth="1"/>
    <col min="16130" max="16130" width="7.36328125" style="5" customWidth="1"/>
    <col min="16131" max="16132" width="0" style="5" hidden="1" customWidth="1"/>
    <col min="16133" max="16133" width="8.36328125" style="5" customWidth="1"/>
    <col min="16134" max="16134" width="6.08984375" style="5" customWidth="1"/>
    <col min="16135" max="16384" width="11.453125" style="5"/>
  </cols>
  <sheetData>
    <row r="1" spans="1:44" s="1" customFormat="1" ht="99" customHeight="1" x14ac:dyDescent="0.35">
      <c r="A1" s="49"/>
      <c r="B1" s="49"/>
      <c r="C1" s="49"/>
      <c r="D1" s="49"/>
      <c r="E1" s="49"/>
      <c r="F1" s="50"/>
    </row>
    <row r="2" spans="1:44" s="1" customFormat="1" ht="33" customHeight="1" x14ac:dyDescent="0.35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</row>
    <row r="3" spans="1:44" s="2" customFormat="1" ht="12.75" customHeight="1" x14ac:dyDescent="0.35">
      <c r="A3" s="11" t="s">
        <v>20</v>
      </c>
      <c r="B3" s="12" t="s">
        <v>19</v>
      </c>
      <c r="C3" s="12"/>
      <c r="D3" s="12"/>
      <c r="E3" s="12"/>
      <c r="F3" s="12"/>
      <c r="G3" s="12"/>
      <c r="H3" s="12"/>
      <c r="I3" s="12"/>
      <c r="J3" s="12"/>
      <c r="K3" s="13" t="s">
        <v>19</v>
      </c>
      <c r="L3" s="13" t="s">
        <v>19</v>
      </c>
      <c r="M3" s="14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2" t="s">
        <v>19</v>
      </c>
      <c r="X3" s="12"/>
      <c r="Y3" s="12" t="s">
        <v>19</v>
      </c>
      <c r="Z3" s="12"/>
      <c r="AA3" s="14" t="s">
        <v>23</v>
      </c>
      <c r="AB3" s="12" t="s">
        <v>21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4"/>
      <c r="AP3" s="14"/>
      <c r="AQ3" s="15" t="s">
        <v>24</v>
      </c>
      <c r="AR3" s="16"/>
    </row>
    <row r="4" spans="1:44" s="2" customFormat="1" ht="24.75" customHeight="1" x14ac:dyDescent="0.35">
      <c r="A4" s="11"/>
      <c r="B4" s="17">
        <v>2012</v>
      </c>
      <c r="C4" s="17">
        <v>2013</v>
      </c>
      <c r="D4" s="17" t="s">
        <v>25</v>
      </c>
      <c r="E4" s="17">
        <v>2015</v>
      </c>
      <c r="F4" s="17" t="s">
        <v>26</v>
      </c>
      <c r="G4" s="17" t="s">
        <v>27</v>
      </c>
      <c r="H4" s="17" t="s">
        <v>28</v>
      </c>
      <c r="I4" s="17" t="s">
        <v>29</v>
      </c>
      <c r="J4" s="17" t="s">
        <v>30</v>
      </c>
      <c r="K4" s="18" t="s">
        <v>31</v>
      </c>
      <c r="L4" s="18" t="s">
        <v>32</v>
      </c>
      <c r="M4" s="17">
        <v>2012</v>
      </c>
      <c r="N4" s="17">
        <v>2013</v>
      </c>
      <c r="O4" s="17" t="s">
        <v>25</v>
      </c>
      <c r="P4" s="17">
        <v>2015</v>
      </c>
      <c r="Q4" s="17" t="s">
        <v>26</v>
      </c>
      <c r="R4" s="17" t="s">
        <v>27</v>
      </c>
      <c r="S4" s="17" t="s">
        <v>28</v>
      </c>
      <c r="T4" s="18" t="s">
        <v>29</v>
      </c>
      <c r="U4" s="18" t="s">
        <v>30</v>
      </c>
      <c r="V4" s="18" t="s">
        <v>31</v>
      </c>
      <c r="W4" s="18">
        <v>2021</v>
      </c>
      <c r="X4" s="18"/>
      <c r="Y4" s="18">
        <v>2022</v>
      </c>
      <c r="Z4" s="18"/>
      <c r="AA4" s="17">
        <v>2019</v>
      </c>
      <c r="AB4" s="17">
        <v>2020</v>
      </c>
      <c r="AC4" s="17">
        <v>2020</v>
      </c>
      <c r="AD4" s="18">
        <v>2021</v>
      </c>
      <c r="AE4" s="18"/>
      <c r="AF4" s="18"/>
      <c r="AG4" s="18">
        <v>2022</v>
      </c>
      <c r="AH4" s="18"/>
      <c r="AI4" s="18"/>
      <c r="AJ4" s="18">
        <v>2023</v>
      </c>
      <c r="AK4" s="18"/>
      <c r="AL4" s="19" t="s">
        <v>33</v>
      </c>
      <c r="AM4" s="20" t="s">
        <v>34</v>
      </c>
      <c r="AN4" s="20"/>
      <c r="AO4" s="20" t="s">
        <v>33</v>
      </c>
      <c r="AP4" s="20"/>
      <c r="AQ4" s="15"/>
      <c r="AR4" s="16"/>
    </row>
    <row r="5" spans="1:44" s="2" customFormat="1" ht="24" x14ac:dyDescent="0.35">
      <c r="A5" s="11"/>
      <c r="B5" s="17"/>
      <c r="C5" s="17"/>
      <c r="D5" s="17"/>
      <c r="E5" s="17"/>
      <c r="F5" s="17"/>
      <c r="G5" s="17"/>
      <c r="H5" s="17"/>
      <c r="I5" s="17"/>
      <c r="J5" s="17"/>
      <c r="K5" s="18"/>
      <c r="L5" s="18"/>
      <c r="M5" s="17"/>
      <c r="N5" s="17"/>
      <c r="O5" s="17"/>
      <c r="P5" s="17"/>
      <c r="Q5" s="17"/>
      <c r="R5" s="17"/>
      <c r="S5" s="17"/>
      <c r="T5" s="18"/>
      <c r="U5" s="18"/>
      <c r="V5" s="18"/>
      <c r="W5" s="17" t="s">
        <v>35</v>
      </c>
      <c r="X5" s="17" t="s">
        <v>22</v>
      </c>
      <c r="Y5" s="17" t="s">
        <v>35</v>
      </c>
      <c r="Z5" s="17" t="s">
        <v>22</v>
      </c>
      <c r="AA5" s="17" t="s">
        <v>22</v>
      </c>
      <c r="AB5" s="17" t="s">
        <v>36</v>
      </c>
      <c r="AC5" s="17" t="s">
        <v>22</v>
      </c>
      <c r="AD5" s="17" t="s">
        <v>35</v>
      </c>
      <c r="AE5" s="18" t="s">
        <v>22</v>
      </c>
      <c r="AF5" s="18"/>
      <c r="AG5" s="17" t="s">
        <v>35</v>
      </c>
      <c r="AH5" s="17" t="s">
        <v>22</v>
      </c>
      <c r="AI5" s="17" t="s">
        <v>37</v>
      </c>
      <c r="AJ5" s="17" t="s">
        <v>22</v>
      </c>
      <c r="AK5" s="17" t="s">
        <v>37</v>
      </c>
      <c r="AL5" s="21" t="s">
        <v>38</v>
      </c>
      <c r="AM5" s="21" t="s">
        <v>39</v>
      </c>
      <c r="AN5" s="21" t="s">
        <v>40</v>
      </c>
      <c r="AO5" s="17" t="s">
        <v>41</v>
      </c>
      <c r="AP5" s="17" t="s">
        <v>42</v>
      </c>
      <c r="AQ5" s="15"/>
      <c r="AR5" s="16"/>
    </row>
    <row r="6" spans="1:44" s="7" customFormat="1" ht="22.75" customHeight="1" x14ac:dyDescent="0.3">
      <c r="A6" s="22" t="s">
        <v>18</v>
      </c>
      <c r="B6" s="23">
        <v>19184</v>
      </c>
      <c r="C6" s="23">
        <v>20290</v>
      </c>
      <c r="D6" s="23">
        <v>11245</v>
      </c>
      <c r="E6" s="23">
        <v>20901</v>
      </c>
      <c r="F6" s="23">
        <v>21048</v>
      </c>
      <c r="G6" s="23">
        <v>21077</v>
      </c>
      <c r="H6" s="23">
        <v>21096</v>
      </c>
      <c r="I6" s="23">
        <v>21093</v>
      </c>
      <c r="J6" s="23">
        <v>21954</v>
      </c>
      <c r="K6" s="23">
        <v>23780</v>
      </c>
      <c r="L6" s="23">
        <v>22227</v>
      </c>
      <c r="M6" s="23">
        <v>231</v>
      </c>
      <c r="N6" s="23">
        <v>239</v>
      </c>
      <c r="O6" s="23">
        <v>132</v>
      </c>
      <c r="P6" s="23">
        <v>236</v>
      </c>
      <c r="Q6" s="23">
        <v>235</v>
      </c>
      <c r="R6" s="23">
        <v>235</v>
      </c>
      <c r="S6" s="23">
        <v>235</v>
      </c>
      <c r="T6" s="23">
        <v>235</v>
      </c>
      <c r="U6" s="23">
        <v>242</v>
      </c>
      <c r="V6" s="23">
        <v>474</v>
      </c>
      <c r="W6" s="23">
        <v>315</v>
      </c>
      <c r="X6" s="23">
        <v>22010</v>
      </c>
      <c r="Y6" s="23">
        <v>21998</v>
      </c>
      <c r="Z6" s="23">
        <v>22010</v>
      </c>
      <c r="AA6" s="23">
        <v>474</v>
      </c>
      <c r="AB6" s="23">
        <v>315</v>
      </c>
      <c r="AC6" s="23">
        <v>319</v>
      </c>
      <c r="AD6" s="23">
        <v>319</v>
      </c>
      <c r="AE6" s="23">
        <v>317</v>
      </c>
      <c r="AF6" s="24">
        <f>+AE6/AE$25</f>
        <v>5.7209889911568307E-2</v>
      </c>
      <c r="AG6" s="23">
        <v>317</v>
      </c>
      <c r="AH6" s="23">
        <v>317</v>
      </c>
      <c r="AI6" s="25">
        <f t="shared" ref="AI6:AI25" si="0">+AH6/AG$25</f>
        <v>5.7209889911568307E-2</v>
      </c>
      <c r="AJ6" s="26">
        <v>316</v>
      </c>
      <c r="AK6" s="25">
        <f>AJ6/$AJ$25</f>
        <v>5.7050009026900161E-2</v>
      </c>
      <c r="AL6" s="23">
        <f>AJ6-AH6</f>
        <v>-1</v>
      </c>
      <c r="AM6" s="24">
        <f t="shared" ref="AM6:AM26" si="1">+(AH6/AG6)-1</f>
        <v>0</v>
      </c>
      <c r="AN6" s="24">
        <f t="shared" ref="AN6:AN26" si="2">+(AH6/AB6)-1</f>
        <v>6.3492063492063266E-3</v>
      </c>
      <c r="AO6" s="23">
        <f t="shared" ref="AO6:AO26" si="3">+AL6/6</f>
        <v>-0.16666666666666666</v>
      </c>
      <c r="AP6" s="23">
        <f>+AO6/30</f>
        <v>-5.5555555555555549E-3</v>
      </c>
      <c r="AQ6" s="27">
        <f>+(AH6/Z6)</f>
        <v>1.4402544298046343E-2</v>
      </c>
    </row>
    <row r="7" spans="1:44" s="7" customFormat="1" ht="16.75" customHeight="1" x14ac:dyDescent="0.3">
      <c r="A7" s="22" t="s">
        <v>17</v>
      </c>
      <c r="B7" s="23">
        <v>3070</v>
      </c>
      <c r="C7" s="23">
        <v>3199</v>
      </c>
      <c r="D7" s="23">
        <v>3066</v>
      </c>
      <c r="E7" s="23">
        <v>3581</v>
      </c>
      <c r="F7" s="23">
        <v>3691</v>
      </c>
      <c r="G7" s="23">
        <v>3732</v>
      </c>
      <c r="H7" s="23">
        <v>3731</v>
      </c>
      <c r="I7" s="23">
        <v>3730</v>
      </c>
      <c r="J7" s="23">
        <v>3831</v>
      </c>
      <c r="K7" s="23">
        <v>2651</v>
      </c>
      <c r="L7" s="23">
        <v>2935</v>
      </c>
      <c r="M7" s="23">
        <v>150</v>
      </c>
      <c r="N7" s="23">
        <v>157</v>
      </c>
      <c r="O7" s="23">
        <v>117</v>
      </c>
      <c r="P7" s="23">
        <v>159</v>
      </c>
      <c r="Q7" s="23">
        <v>159</v>
      </c>
      <c r="R7" s="23">
        <v>160</v>
      </c>
      <c r="S7" s="23">
        <v>160</v>
      </c>
      <c r="T7" s="23">
        <v>160</v>
      </c>
      <c r="U7" s="23">
        <v>159</v>
      </c>
      <c r="V7" s="23">
        <v>119</v>
      </c>
      <c r="W7" s="23">
        <v>122</v>
      </c>
      <c r="X7" s="23">
        <v>3142</v>
      </c>
      <c r="Y7" s="23">
        <v>3142</v>
      </c>
      <c r="Z7" s="23">
        <v>3215</v>
      </c>
      <c r="AA7" s="23">
        <v>119</v>
      </c>
      <c r="AB7" s="23">
        <v>122</v>
      </c>
      <c r="AC7" s="23">
        <v>128</v>
      </c>
      <c r="AD7" s="23">
        <v>127</v>
      </c>
      <c r="AE7" s="23">
        <v>127</v>
      </c>
      <c r="AF7" s="24">
        <f t="shared" ref="AF7:AF26" si="4">+AE7/AE$25</f>
        <v>2.2920050532394876E-2</v>
      </c>
      <c r="AG7" s="23">
        <v>127</v>
      </c>
      <c r="AH7" s="23">
        <v>128</v>
      </c>
      <c r="AI7" s="25">
        <f t="shared" si="0"/>
        <v>2.3100523371232629E-2</v>
      </c>
      <c r="AJ7" s="26">
        <v>136</v>
      </c>
      <c r="AK7" s="25">
        <f t="shared" ref="AK7:AK26" si="5">AJ7/$AJ$25</f>
        <v>2.4553168441957034E-2</v>
      </c>
      <c r="AL7" s="23">
        <f t="shared" ref="AL7:AL26" si="6">AJ7-AH7</f>
        <v>8</v>
      </c>
      <c r="AM7" s="25">
        <f t="shared" si="1"/>
        <v>7.8740157480314821E-3</v>
      </c>
      <c r="AN7" s="24">
        <f t="shared" si="2"/>
        <v>4.9180327868852514E-2</v>
      </c>
      <c r="AO7" s="23">
        <f t="shared" si="3"/>
        <v>1.3333333333333333</v>
      </c>
      <c r="AP7" s="23">
        <f t="shared" ref="AP7:AP26" si="7">+AO7/30</f>
        <v>4.4444444444444439E-2</v>
      </c>
      <c r="AQ7" s="27">
        <f t="shared" ref="AQ7:AQ26" si="8">+(AH7/Z7)</f>
        <v>3.9813374805598753E-2</v>
      </c>
    </row>
    <row r="8" spans="1:44" s="7" customFormat="1" ht="22.75" customHeight="1" x14ac:dyDescent="0.3">
      <c r="A8" s="22" t="s">
        <v>16</v>
      </c>
      <c r="B8" s="23">
        <v>3198</v>
      </c>
      <c r="C8" s="23">
        <v>4773</v>
      </c>
      <c r="D8" s="23">
        <v>4667</v>
      </c>
      <c r="E8" s="23">
        <v>8025</v>
      </c>
      <c r="F8" s="23">
        <v>8102</v>
      </c>
      <c r="G8" s="23">
        <v>8111</v>
      </c>
      <c r="H8" s="23">
        <v>8110</v>
      </c>
      <c r="I8" s="23">
        <v>8092</v>
      </c>
      <c r="J8" s="23">
        <v>8213</v>
      </c>
      <c r="K8" s="23">
        <v>9047</v>
      </c>
      <c r="L8" s="23">
        <v>9043</v>
      </c>
      <c r="M8" s="23">
        <v>215</v>
      </c>
      <c r="N8" s="23">
        <v>358</v>
      </c>
      <c r="O8" s="23">
        <v>526</v>
      </c>
      <c r="P8" s="23">
        <v>770</v>
      </c>
      <c r="Q8" s="23">
        <v>778</v>
      </c>
      <c r="R8" s="23">
        <v>779</v>
      </c>
      <c r="S8" s="23">
        <v>779</v>
      </c>
      <c r="T8" s="23">
        <v>776</v>
      </c>
      <c r="U8" s="23">
        <v>777</v>
      </c>
      <c r="V8" s="23">
        <v>1045</v>
      </c>
      <c r="W8" s="23">
        <v>1055</v>
      </c>
      <c r="X8" s="23">
        <v>9550</v>
      </c>
      <c r="Y8" s="23">
        <v>9550</v>
      </c>
      <c r="Z8" s="23">
        <v>9565</v>
      </c>
      <c r="AA8" s="23">
        <v>1045</v>
      </c>
      <c r="AB8" s="23">
        <v>1055</v>
      </c>
      <c r="AC8" s="23">
        <v>1098</v>
      </c>
      <c r="AD8" s="23">
        <v>1099</v>
      </c>
      <c r="AE8" s="23">
        <v>1099</v>
      </c>
      <c r="AF8" s="24">
        <f t="shared" si="4"/>
        <v>0.19833964988269265</v>
      </c>
      <c r="AG8" s="23">
        <v>1099</v>
      </c>
      <c r="AH8" s="23">
        <v>1100</v>
      </c>
      <c r="AI8" s="24">
        <f t="shared" si="0"/>
        <v>0.19852012272153041</v>
      </c>
      <c r="AJ8" s="26">
        <v>1398</v>
      </c>
      <c r="AK8" s="25">
        <f t="shared" si="5"/>
        <v>0.25239212854305831</v>
      </c>
      <c r="AL8" s="23">
        <f t="shared" si="6"/>
        <v>298</v>
      </c>
      <c r="AM8" s="25">
        <f t="shared" si="1"/>
        <v>9.0991810737039991E-4</v>
      </c>
      <c r="AN8" s="24">
        <f t="shared" si="2"/>
        <v>4.2654028436019065E-2</v>
      </c>
      <c r="AO8" s="23">
        <f t="shared" si="3"/>
        <v>49.666666666666664</v>
      </c>
      <c r="AP8" s="23">
        <f t="shared" si="7"/>
        <v>1.6555555555555554</v>
      </c>
      <c r="AQ8" s="27">
        <f t="shared" si="8"/>
        <v>0.11500261369576581</v>
      </c>
    </row>
    <row r="9" spans="1:44" s="7" customFormat="1" ht="16.75" customHeight="1" x14ac:dyDescent="0.3">
      <c r="A9" s="22" t="s">
        <v>43</v>
      </c>
      <c r="B9" s="23">
        <v>23427</v>
      </c>
      <c r="C9" s="23">
        <v>26793</v>
      </c>
      <c r="D9" s="23">
        <v>20330</v>
      </c>
      <c r="E9" s="23">
        <v>25751</v>
      </c>
      <c r="F9" s="23">
        <v>27043</v>
      </c>
      <c r="G9" s="23">
        <v>27391</v>
      </c>
      <c r="H9" s="23">
        <v>27423</v>
      </c>
      <c r="I9" s="23">
        <v>27435</v>
      </c>
      <c r="J9" s="23">
        <v>28378</v>
      </c>
      <c r="K9" s="23">
        <v>25782</v>
      </c>
      <c r="L9" s="23">
        <v>25513</v>
      </c>
      <c r="M9" s="23">
        <v>1131</v>
      </c>
      <c r="N9" s="23">
        <v>1231</v>
      </c>
      <c r="O9" s="23">
        <v>987</v>
      </c>
      <c r="P9" s="23">
        <v>1219</v>
      </c>
      <c r="Q9" s="23">
        <v>1307</v>
      </c>
      <c r="R9" s="23">
        <v>1325</v>
      </c>
      <c r="S9" s="23">
        <v>1328</v>
      </c>
      <c r="T9" s="23">
        <v>1331</v>
      </c>
      <c r="U9" s="23">
        <v>1389</v>
      </c>
      <c r="V9" s="23">
        <v>1547</v>
      </c>
      <c r="W9" s="23">
        <v>1422</v>
      </c>
      <c r="X9" s="23">
        <v>26997</v>
      </c>
      <c r="Y9" s="23">
        <v>26858</v>
      </c>
      <c r="Z9" s="23">
        <v>26760</v>
      </c>
      <c r="AA9" s="23">
        <v>1547</v>
      </c>
      <c r="AB9" s="23">
        <v>1422</v>
      </c>
      <c r="AC9" s="23">
        <v>1499</v>
      </c>
      <c r="AD9" s="23">
        <v>1517</v>
      </c>
      <c r="AE9" s="23">
        <v>1512</v>
      </c>
      <c r="AF9" s="24">
        <f t="shared" si="4"/>
        <v>0.27287493232268545</v>
      </c>
      <c r="AG9" s="23">
        <v>1509</v>
      </c>
      <c r="AH9" s="23">
        <v>1502</v>
      </c>
      <c r="AI9" s="24">
        <f t="shared" si="0"/>
        <v>0.27107020393430786</v>
      </c>
      <c r="AJ9" s="26">
        <v>1527</v>
      </c>
      <c r="AK9" s="25">
        <f t="shared" si="5"/>
        <v>0.27568153096226755</v>
      </c>
      <c r="AL9" s="23">
        <f t="shared" si="6"/>
        <v>25</v>
      </c>
      <c r="AM9" s="25">
        <f t="shared" si="1"/>
        <v>-4.6388336646785433E-3</v>
      </c>
      <c r="AN9" s="24">
        <f t="shared" si="2"/>
        <v>5.6258790436005679E-2</v>
      </c>
      <c r="AO9" s="23">
        <f t="shared" si="3"/>
        <v>4.166666666666667</v>
      </c>
      <c r="AP9" s="23">
        <f t="shared" si="7"/>
        <v>0.1388888888888889</v>
      </c>
      <c r="AQ9" s="27">
        <f t="shared" si="8"/>
        <v>5.6128550074738416E-2</v>
      </c>
    </row>
    <row r="10" spans="1:44" s="7" customFormat="1" ht="14.4" customHeight="1" x14ac:dyDescent="0.35">
      <c r="A10" s="22" t="s">
        <v>15</v>
      </c>
      <c r="B10" s="23">
        <v>470715</v>
      </c>
      <c r="C10" s="23">
        <v>472358</v>
      </c>
      <c r="D10" s="23">
        <v>515562</v>
      </c>
      <c r="E10" s="23">
        <v>524715</v>
      </c>
      <c r="F10" s="23">
        <v>528153</v>
      </c>
      <c r="G10" s="23">
        <v>529601</v>
      </c>
      <c r="H10" s="23">
        <v>529607</v>
      </c>
      <c r="I10" s="23">
        <v>529643</v>
      </c>
      <c r="J10" s="23">
        <v>529994</v>
      </c>
      <c r="K10" s="23">
        <v>606823</v>
      </c>
      <c r="L10" s="23">
        <v>604250</v>
      </c>
      <c r="M10" s="23">
        <v>53095</v>
      </c>
      <c r="N10" s="23">
        <v>53166</v>
      </c>
      <c r="O10" s="23">
        <v>54859</v>
      </c>
      <c r="P10" s="23">
        <v>55713</v>
      </c>
      <c r="Q10" s="23">
        <v>56222</v>
      </c>
      <c r="R10" s="23">
        <v>56367</v>
      </c>
      <c r="S10" s="23">
        <v>56374</v>
      </c>
      <c r="T10" s="23">
        <v>56372</v>
      </c>
      <c r="U10" s="23">
        <v>56439</v>
      </c>
      <c r="V10" s="23">
        <v>64933</v>
      </c>
      <c r="W10" s="23">
        <v>64611</v>
      </c>
      <c r="X10" s="23">
        <v>608476</v>
      </c>
      <c r="Y10" s="23">
        <v>608256</v>
      </c>
      <c r="Z10" s="23">
        <v>608484</v>
      </c>
      <c r="AA10" s="23">
        <v>64933</v>
      </c>
      <c r="AB10" s="23">
        <v>64611</v>
      </c>
      <c r="AC10" s="23">
        <v>65004</v>
      </c>
      <c r="AD10" s="23">
        <v>64978</v>
      </c>
      <c r="AE10" s="23">
        <v>65015</v>
      </c>
      <c r="AF10" s="24">
        <f t="shared" si="4"/>
        <v>11.733441617036636</v>
      </c>
      <c r="AG10" s="23">
        <v>64989</v>
      </c>
      <c r="AH10" s="23">
        <v>65011</v>
      </c>
      <c r="AI10" s="24">
        <f t="shared" si="0"/>
        <v>11.732719725681285</v>
      </c>
      <c r="AJ10" s="23">
        <v>65408</v>
      </c>
      <c r="AK10" s="25">
        <f t="shared" si="5"/>
        <v>11.808629716555336</v>
      </c>
      <c r="AL10" s="23">
        <f t="shared" si="6"/>
        <v>397</v>
      </c>
      <c r="AM10" s="25">
        <f t="shared" si="1"/>
        <v>3.3851882626301233E-4</v>
      </c>
      <c r="AN10" s="24">
        <f t="shared" si="2"/>
        <v>6.1908962870098616E-3</v>
      </c>
      <c r="AO10" s="23">
        <f t="shared" si="3"/>
        <v>66.166666666666671</v>
      </c>
      <c r="AP10" s="23">
        <f t="shared" si="7"/>
        <v>2.2055555555555557</v>
      </c>
      <c r="AQ10" s="27">
        <f t="shared" si="8"/>
        <v>0.10684093583397428</v>
      </c>
    </row>
    <row r="11" spans="1:44" s="7" customFormat="1" ht="14.4" customHeight="1" x14ac:dyDescent="0.3">
      <c r="A11" s="22" t="s">
        <v>14</v>
      </c>
      <c r="B11" s="23">
        <v>134460</v>
      </c>
      <c r="C11" s="23">
        <v>136184</v>
      </c>
      <c r="D11" s="23">
        <v>153402</v>
      </c>
      <c r="E11" s="23">
        <v>144128</v>
      </c>
      <c r="F11" s="23">
        <v>149379</v>
      </c>
      <c r="G11" s="23">
        <v>151479</v>
      </c>
      <c r="H11" s="23">
        <v>151858</v>
      </c>
      <c r="I11" s="23">
        <v>151958</v>
      </c>
      <c r="J11" s="23">
        <v>155113</v>
      </c>
      <c r="K11" s="23">
        <v>163845</v>
      </c>
      <c r="L11" s="23">
        <v>165393</v>
      </c>
      <c r="M11" s="23">
        <v>15938</v>
      </c>
      <c r="N11" s="23">
        <v>15980</v>
      </c>
      <c r="O11" s="23">
        <v>15752</v>
      </c>
      <c r="P11" s="23">
        <v>14863</v>
      </c>
      <c r="Q11" s="23">
        <v>15696</v>
      </c>
      <c r="R11" s="23">
        <v>15928</v>
      </c>
      <c r="S11" s="23">
        <v>15963</v>
      </c>
      <c r="T11" s="23">
        <v>15971</v>
      </c>
      <c r="U11" s="23">
        <v>16335</v>
      </c>
      <c r="V11" s="23">
        <v>18901</v>
      </c>
      <c r="W11" s="23">
        <v>18934</v>
      </c>
      <c r="X11" s="23">
        <v>167627</v>
      </c>
      <c r="Y11" s="23">
        <v>167586</v>
      </c>
      <c r="Z11" s="23">
        <v>168040</v>
      </c>
      <c r="AA11" s="23">
        <v>18901</v>
      </c>
      <c r="AB11" s="23">
        <v>18934</v>
      </c>
      <c r="AC11" s="23">
        <v>19092</v>
      </c>
      <c r="AD11" s="23">
        <v>19159</v>
      </c>
      <c r="AE11" s="23">
        <v>19165</v>
      </c>
      <c r="AF11" s="24">
        <f t="shared" si="4"/>
        <v>3.4587619563255729</v>
      </c>
      <c r="AG11" s="23">
        <v>19160</v>
      </c>
      <c r="AH11" s="23">
        <v>19189</v>
      </c>
      <c r="AI11" s="24">
        <f t="shared" si="0"/>
        <v>3.4630933044576793</v>
      </c>
      <c r="AJ11" s="26">
        <v>19237</v>
      </c>
      <c r="AK11" s="25">
        <f t="shared" si="5"/>
        <v>3.4730095685141724</v>
      </c>
      <c r="AL11" s="23">
        <f t="shared" si="6"/>
        <v>48</v>
      </c>
      <c r="AM11" s="25">
        <f t="shared" si="1"/>
        <v>1.5135699373696188E-3</v>
      </c>
      <c r="AN11" s="24">
        <f t="shared" si="2"/>
        <v>1.3467835639590087E-2</v>
      </c>
      <c r="AO11" s="23">
        <f t="shared" si="3"/>
        <v>8</v>
      </c>
      <c r="AP11" s="23">
        <f t="shared" si="7"/>
        <v>0.26666666666666666</v>
      </c>
      <c r="AQ11" s="27">
        <f t="shared" si="8"/>
        <v>0.11419304927398238</v>
      </c>
    </row>
    <row r="12" spans="1:44" s="7" customFormat="1" ht="14.4" customHeight="1" x14ac:dyDescent="0.3">
      <c r="A12" s="22" t="s">
        <v>13</v>
      </c>
      <c r="B12" s="23">
        <v>1914611</v>
      </c>
      <c r="C12" s="23">
        <v>1922044</v>
      </c>
      <c r="D12" s="23">
        <v>2061752</v>
      </c>
      <c r="E12" s="23">
        <v>2098862</v>
      </c>
      <c r="F12" s="23">
        <v>2109883</v>
      </c>
      <c r="G12" s="23">
        <v>2113316</v>
      </c>
      <c r="H12" s="23">
        <v>2115328</v>
      </c>
      <c r="I12" s="23">
        <v>2117580</v>
      </c>
      <c r="J12" s="23">
        <v>2122600</v>
      </c>
      <c r="K12" s="23">
        <v>2198276</v>
      </c>
      <c r="L12" s="23">
        <v>2213834</v>
      </c>
      <c r="M12" s="23">
        <v>262387</v>
      </c>
      <c r="N12" s="23">
        <v>262911</v>
      </c>
      <c r="O12" s="23">
        <v>294466</v>
      </c>
      <c r="P12" s="23">
        <v>297414</v>
      </c>
      <c r="Q12" s="23">
        <v>299033</v>
      </c>
      <c r="R12" s="23">
        <v>299293</v>
      </c>
      <c r="S12" s="23">
        <v>299464</v>
      </c>
      <c r="T12" s="23">
        <v>299684</v>
      </c>
      <c r="U12" s="23">
        <v>299770</v>
      </c>
      <c r="V12" s="23">
        <v>329818</v>
      </c>
      <c r="W12" s="23">
        <v>331097</v>
      </c>
      <c r="X12" s="23">
        <v>2236069</v>
      </c>
      <c r="Y12" s="23">
        <v>2236177</v>
      </c>
      <c r="Z12" s="23">
        <v>2237029</v>
      </c>
      <c r="AA12" s="23">
        <v>329818</v>
      </c>
      <c r="AB12" s="23">
        <v>331097</v>
      </c>
      <c r="AC12" s="23">
        <v>333455</v>
      </c>
      <c r="AD12" s="23">
        <v>333006</v>
      </c>
      <c r="AE12" s="23">
        <v>333276</v>
      </c>
      <c r="AF12" s="24">
        <f t="shared" si="4"/>
        <v>60.147265836491606</v>
      </c>
      <c r="AG12" s="23">
        <v>333273</v>
      </c>
      <c r="AH12" s="23">
        <v>333333</v>
      </c>
      <c r="AI12" s="24">
        <f>+AH12/AG$25</f>
        <v>60.15755278830536</v>
      </c>
      <c r="AJ12" s="26">
        <v>333223</v>
      </c>
      <c r="AK12" s="25">
        <f t="shared" si="5"/>
        <v>60.15941505686947</v>
      </c>
      <c r="AL12" s="23">
        <f t="shared" si="6"/>
        <v>-110</v>
      </c>
      <c r="AM12" s="25">
        <f t="shared" si="1"/>
        <v>1.8003258589804894E-4</v>
      </c>
      <c r="AN12" s="24">
        <f t="shared" si="2"/>
        <v>6.7533079429895615E-3</v>
      </c>
      <c r="AO12" s="23">
        <f t="shared" si="3"/>
        <v>-18.333333333333332</v>
      </c>
      <c r="AP12" s="23">
        <f t="shared" si="7"/>
        <v>-0.61111111111111105</v>
      </c>
      <c r="AQ12" s="27">
        <f t="shared" si="8"/>
        <v>0.14900700884968412</v>
      </c>
    </row>
    <row r="13" spans="1:44" s="7" customFormat="1" ht="26.4" customHeight="1" x14ac:dyDescent="0.35">
      <c r="A13" s="22" t="s">
        <v>12</v>
      </c>
      <c r="B13" s="23">
        <v>28466</v>
      </c>
      <c r="C13" s="23">
        <v>37676</v>
      </c>
      <c r="D13" s="23">
        <v>31466</v>
      </c>
      <c r="E13" s="23">
        <v>36142</v>
      </c>
      <c r="F13" s="23">
        <v>37356</v>
      </c>
      <c r="G13" s="23">
        <v>37774</v>
      </c>
      <c r="H13" s="23">
        <v>37797</v>
      </c>
      <c r="I13" s="23">
        <v>37804</v>
      </c>
      <c r="J13" s="23">
        <v>38383</v>
      </c>
      <c r="K13" s="23">
        <v>36883</v>
      </c>
      <c r="L13" s="23">
        <v>42067</v>
      </c>
      <c r="M13" s="23">
        <v>1432</v>
      </c>
      <c r="N13" s="23">
        <v>2373</v>
      </c>
      <c r="O13" s="23">
        <v>1591</v>
      </c>
      <c r="P13" s="23">
        <v>1922</v>
      </c>
      <c r="Q13" s="23">
        <v>2041</v>
      </c>
      <c r="R13" s="23">
        <v>2081</v>
      </c>
      <c r="S13" s="23">
        <v>2083</v>
      </c>
      <c r="T13" s="23">
        <v>2082</v>
      </c>
      <c r="U13" s="23">
        <v>2122</v>
      </c>
      <c r="V13" s="23">
        <v>2859</v>
      </c>
      <c r="W13" s="23">
        <v>3168</v>
      </c>
      <c r="X13" s="23">
        <v>39129</v>
      </c>
      <c r="Y13" s="23">
        <v>39087</v>
      </c>
      <c r="Z13" s="23">
        <v>39253</v>
      </c>
      <c r="AA13" s="23">
        <v>2859</v>
      </c>
      <c r="AB13" s="23">
        <v>3168</v>
      </c>
      <c r="AC13" s="23">
        <v>2460</v>
      </c>
      <c r="AD13" s="23">
        <v>2470</v>
      </c>
      <c r="AE13" s="23">
        <v>2470</v>
      </c>
      <c r="AF13" s="24">
        <f>+AE13/AE$25</f>
        <v>0.44576791192925463</v>
      </c>
      <c r="AG13" s="23">
        <v>2469</v>
      </c>
      <c r="AH13" s="23">
        <v>2484</v>
      </c>
      <c r="AI13" s="24">
        <f t="shared" si="0"/>
        <v>0.44829453167298322</v>
      </c>
      <c r="AJ13" s="23">
        <v>2699</v>
      </c>
      <c r="AK13" s="25">
        <f t="shared" si="5"/>
        <v>0.48727207077089729</v>
      </c>
      <c r="AL13" s="23">
        <f t="shared" si="6"/>
        <v>215</v>
      </c>
      <c r="AM13" s="25">
        <f t="shared" si="1"/>
        <v>6.0753341433779084E-3</v>
      </c>
      <c r="AN13" s="24">
        <f t="shared" si="2"/>
        <v>-0.21590909090909094</v>
      </c>
      <c r="AO13" s="23">
        <f t="shared" si="3"/>
        <v>35.833333333333336</v>
      </c>
      <c r="AP13" s="23">
        <f t="shared" si="7"/>
        <v>1.1944444444444444</v>
      </c>
      <c r="AQ13" s="27">
        <f t="shared" si="8"/>
        <v>6.3281787379308591E-2</v>
      </c>
    </row>
    <row r="14" spans="1:44" s="7" customFormat="1" ht="16.75" customHeight="1" x14ac:dyDescent="0.35">
      <c r="A14" s="22" t="s">
        <v>11</v>
      </c>
      <c r="B14" s="23">
        <v>19062</v>
      </c>
      <c r="C14" s="23">
        <v>19308</v>
      </c>
      <c r="D14" s="23">
        <v>17943</v>
      </c>
      <c r="E14" s="23">
        <v>19284</v>
      </c>
      <c r="F14" s="23">
        <v>20508</v>
      </c>
      <c r="G14" s="23">
        <v>20674</v>
      </c>
      <c r="H14" s="23">
        <v>20643</v>
      </c>
      <c r="I14" s="23">
        <v>20646</v>
      </c>
      <c r="J14" s="23">
        <v>20620</v>
      </c>
      <c r="K14" s="23">
        <v>15578</v>
      </c>
      <c r="L14" s="23">
        <v>17689</v>
      </c>
      <c r="M14" s="23">
        <v>2019</v>
      </c>
      <c r="N14" s="23">
        <v>2032</v>
      </c>
      <c r="O14" s="23">
        <v>1516</v>
      </c>
      <c r="P14" s="23">
        <v>1672</v>
      </c>
      <c r="Q14" s="23">
        <v>1791</v>
      </c>
      <c r="R14" s="23">
        <v>1794</v>
      </c>
      <c r="S14" s="23">
        <v>1787</v>
      </c>
      <c r="T14" s="23">
        <v>1785</v>
      </c>
      <c r="U14" s="23">
        <v>1774</v>
      </c>
      <c r="V14" s="23">
        <v>1375</v>
      </c>
      <c r="W14" s="23">
        <v>1504</v>
      </c>
      <c r="X14" s="23">
        <v>21223</v>
      </c>
      <c r="Y14" s="23">
        <v>21225</v>
      </c>
      <c r="Z14" s="23">
        <v>21295</v>
      </c>
      <c r="AA14" s="23">
        <v>1375</v>
      </c>
      <c r="AB14" s="23">
        <v>1504</v>
      </c>
      <c r="AC14" s="23">
        <v>1868</v>
      </c>
      <c r="AD14" s="23">
        <v>1870</v>
      </c>
      <c r="AE14" s="23">
        <v>1870</v>
      </c>
      <c r="AF14" s="24">
        <f t="shared" si="4"/>
        <v>0.33748420862660172</v>
      </c>
      <c r="AG14" s="23">
        <v>1870</v>
      </c>
      <c r="AH14" s="23">
        <v>1868</v>
      </c>
      <c r="AI14" s="24">
        <f t="shared" si="0"/>
        <v>0.33712326294892619</v>
      </c>
      <c r="AJ14" s="23">
        <v>1809</v>
      </c>
      <c r="AK14" s="25">
        <f t="shared" si="5"/>
        <v>0.32659324787867844</v>
      </c>
      <c r="AL14" s="23">
        <f t="shared" si="6"/>
        <v>-59</v>
      </c>
      <c r="AM14" s="25">
        <f t="shared" si="1"/>
        <v>-1.0695187165775666E-3</v>
      </c>
      <c r="AN14" s="24">
        <f t="shared" si="2"/>
        <v>0.24202127659574457</v>
      </c>
      <c r="AO14" s="23">
        <f t="shared" si="3"/>
        <v>-9.8333333333333339</v>
      </c>
      <c r="AP14" s="23">
        <f t="shared" si="7"/>
        <v>-0.32777777777777778</v>
      </c>
      <c r="AQ14" s="27">
        <f t="shared" si="8"/>
        <v>8.7720122094388356E-2</v>
      </c>
    </row>
    <row r="15" spans="1:44" s="7" customFormat="1" ht="16.75" customHeight="1" x14ac:dyDescent="0.35">
      <c r="A15" s="22" t="s">
        <v>10</v>
      </c>
      <c r="B15" s="23">
        <v>39986</v>
      </c>
      <c r="C15" s="23">
        <v>40476</v>
      </c>
      <c r="D15" s="23">
        <v>52159</v>
      </c>
      <c r="E15" s="23">
        <v>54399</v>
      </c>
      <c r="F15" s="23">
        <v>55299</v>
      </c>
      <c r="G15" s="23">
        <v>55816</v>
      </c>
      <c r="H15" s="23">
        <v>78932</v>
      </c>
      <c r="I15" s="23">
        <v>78928</v>
      </c>
      <c r="J15" s="23">
        <v>97759</v>
      </c>
      <c r="K15" s="23">
        <v>80935</v>
      </c>
      <c r="L15" s="23">
        <v>96648</v>
      </c>
      <c r="M15" s="23">
        <v>2830</v>
      </c>
      <c r="N15" s="23">
        <v>2845</v>
      </c>
      <c r="O15" s="23">
        <v>3330</v>
      </c>
      <c r="P15" s="23">
        <v>3448</v>
      </c>
      <c r="Q15" s="23">
        <v>3514</v>
      </c>
      <c r="R15" s="23">
        <v>3547</v>
      </c>
      <c r="S15" s="23">
        <v>5926</v>
      </c>
      <c r="T15" s="23">
        <v>5925</v>
      </c>
      <c r="U15" s="23">
        <v>7787</v>
      </c>
      <c r="V15" s="23">
        <v>6472</v>
      </c>
      <c r="W15" s="23">
        <v>8228</v>
      </c>
      <c r="X15" s="23">
        <v>102298</v>
      </c>
      <c r="Y15" s="23">
        <v>102290</v>
      </c>
      <c r="Z15" s="23">
        <v>102443</v>
      </c>
      <c r="AA15" s="23">
        <v>6472</v>
      </c>
      <c r="AB15" s="23">
        <v>8228</v>
      </c>
      <c r="AC15" s="23">
        <v>8961</v>
      </c>
      <c r="AD15" s="23">
        <v>8939</v>
      </c>
      <c r="AE15" s="23">
        <v>8935</v>
      </c>
      <c r="AF15" s="24">
        <f t="shared" si="4"/>
        <v>1.6125248150153402</v>
      </c>
      <c r="AG15" s="23">
        <v>8935</v>
      </c>
      <c r="AH15" s="23">
        <v>8939</v>
      </c>
      <c r="AI15" s="24">
        <f t="shared" si="0"/>
        <v>1.6132467063706912</v>
      </c>
      <c r="AJ15" s="23">
        <v>8704</v>
      </c>
      <c r="AK15" s="25">
        <f t="shared" si="5"/>
        <v>1.5714027802852502</v>
      </c>
      <c r="AL15" s="23">
        <f t="shared" si="6"/>
        <v>-235</v>
      </c>
      <c r="AM15" s="25">
        <f t="shared" si="1"/>
        <v>4.4767767207609666E-4</v>
      </c>
      <c r="AN15" s="24">
        <f t="shared" si="2"/>
        <v>8.6412250850753436E-2</v>
      </c>
      <c r="AO15" s="23">
        <f t="shared" si="3"/>
        <v>-39.166666666666664</v>
      </c>
      <c r="AP15" s="23">
        <f t="shared" si="7"/>
        <v>-1.3055555555555556</v>
      </c>
      <c r="AQ15" s="27">
        <f t="shared" si="8"/>
        <v>8.7258280214363104E-2</v>
      </c>
    </row>
    <row r="16" spans="1:44" s="7" customFormat="1" ht="22.75" customHeight="1" x14ac:dyDescent="0.35">
      <c r="A16" s="22" t="s">
        <v>9</v>
      </c>
      <c r="B16" s="23">
        <v>58950</v>
      </c>
      <c r="C16" s="23">
        <v>59886</v>
      </c>
      <c r="D16" s="23">
        <v>67245</v>
      </c>
      <c r="E16" s="23">
        <v>68274</v>
      </c>
      <c r="F16" s="23">
        <v>69295</v>
      </c>
      <c r="G16" s="23">
        <v>69951</v>
      </c>
      <c r="H16" s="23">
        <v>69961</v>
      </c>
      <c r="I16" s="23">
        <v>69910</v>
      </c>
      <c r="J16" s="23">
        <v>70274</v>
      </c>
      <c r="K16" s="23">
        <v>70928</v>
      </c>
      <c r="L16" s="23">
        <v>71466</v>
      </c>
      <c r="M16" s="23">
        <v>5638</v>
      </c>
      <c r="N16" s="23">
        <v>5659</v>
      </c>
      <c r="O16" s="23">
        <v>6167</v>
      </c>
      <c r="P16" s="23">
        <v>6219</v>
      </c>
      <c r="Q16" s="23">
        <v>6261</v>
      </c>
      <c r="R16" s="23">
        <v>6301</v>
      </c>
      <c r="S16" s="23">
        <v>6300</v>
      </c>
      <c r="T16" s="23">
        <v>6297</v>
      </c>
      <c r="U16" s="23">
        <v>6316</v>
      </c>
      <c r="V16" s="23">
        <v>6884</v>
      </c>
      <c r="W16" s="23">
        <v>6954</v>
      </c>
      <c r="X16" s="23">
        <v>71940</v>
      </c>
      <c r="Y16" s="23">
        <v>71915</v>
      </c>
      <c r="Z16" s="23">
        <v>71987</v>
      </c>
      <c r="AA16" s="23">
        <v>6884</v>
      </c>
      <c r="AB16" s="23">
        <v>6954</v>
      </c>
      <c r="AC16" s="23">
        <v>7052</v>
      </c>
      <c r="AD16" s="23">
        <v>7057</v>
      </c>
      <c r="AE16" s="23">
        <v>7059</v>
      </c>
      <c r="AF16" s="24">
        <f t="shared" si="4"/>
        <v>1.273957769355712</v>
      </c>
      <c r="AG16" s="23">
        <v>7048</v>
      </c>
      <c r="AH16" s="23">
        <v>7052</v>
      </c>
      <c r="AI16" s="24">
        <f t="shared" si="0"/>
        <v>1.2726944594838476</v>
      </c>
      <c r="AJ16" s="23">
        <v>7096</v>
      </c>
      <c r="AK16" s="25">
        <f t="shared" si="5"/>
        <v>1.2810976710597581</v>
      </c>
      <c r="AL16" s="23">
        <f t="shared" si="6"/>
        <v>44</v>
      </c>
      <c r="AM16" s="25">
        <f t="shared" si="1"/>
        <v>5.6753688989785722E-4</v>
      </c>
      <c r="AN16" s="24">
        <f t="shared" si="2"/>
        <v>1.4092608570606791E-2</v>
      </c>
      <c r="AO16" s="23">
        <f t="shared" si="3"/>
        <v>7.333333333333333</v>
      </c>
      <c r="AP16" s="23">
        <f t="shared" si="7"/>
        <v>0.24444444444444444</v>
      </c>
      <c r="AQ16" s="27">
        <f t="shared" si="8"/>
        <v>9.7962132051620437E-2</v>
      </c>
    </row>
    <row r="17" spans="1:44" s="7" customFormat="1" ht="25.25" customHeight="1" x14ac:dyDescent="0.35">
      <c r="A17" s="22" t="s">
        <v>8</v>
      </c>
      <c r="B17" s="23">
        <v>95864</v>
      </c>
      <c r="C17" s="23">
        <v>97463</v>
      </c>
      <c r="D17" s="23">
        <v>97923</v>
      </c>
      <c r="E17" s="23">
        <v>98770</v>
      </c>
      <c r="F17" s="23">
        <v>101467</v>
      </c>
      <c r="G17" s="23">
        <v>102402</v>
      </c>
      <c r="H17" s="23">
        <v>102427</v>
      </c>
      <c r="I17" s="23">
        <v>102418</v>
      </c>
      <c r="J17" s="23">
        <v>103577</v>
      </c>
      <c r="K17" s="23">
        <v>107406</v>
      </c>
      <c r="L17" s="23">
        <v>106810</v>
      </c>
      <c r="M17" s="23">
        <v>8546</v>
      </c>
      <c r="N17" s="23">
        <v>8566</v>
      </c>
      <c r="O17" s="23">
        <v>8511</v>
      </c>
      <c r="P17" s="23">
        <v>8528</v>
      </c>
      <c r="Q17" s="23">
        <v>8787</v>
      </c>
      <c r="R17" s="23">
        <v>8848</v>
      </c>
      <c r="S17" s="23">
        <v>8849</v>
      </c>
      <c r="T17" s="23">
        <v>8846</v>
      </c>
      <c r="U17" s="23">
        <v>8930</v>
      </c>
      <c r="V17" s="23">
        <v>10310</v>
      </c>
      <c r="W17" s="23">
        <v>10180</v>
      </c>
      <c r="X17" s="23">
        <v>107905</v>
      </c>
      <c r="Y17" s="23">
        <v>107880</v>
      </c>
      <c r="Z17" s="23">
        <v>107821</v>
      </c>
      <c r="AA17" s="23">
        <v>10310</v>
      </c>
      <c r="AB17" s="23">
        <v>10180</v>
      </c>
      <c r="AC17" s="23">
        <v>10298</v>
      </c>
      <c r="AD17" s="23">
        <v>10312</v>
      </c>
      <c r="AE17" s="23">
        <v>10319</v>
      </c>
      <c r="AF17" s="24">
        <f t="shared" si="4"/>
        <v>1.862299223966793</v>
      </c>
      <c r="AG17" s="23">
        <v>10317</v>
      </c>
      <c r="AH17" s="23">
        <v>10319</v>
      </c>
      <c r="AI17" s="24">
        <f t="shared" si="0"/>
        <v>1.862299223966793</v>
      </c>
      <c r="AJ17" s="23">
        <v>10367</v>
      </c>
      <c r="AK17" s="25">
        <f t="shared" si="5"/>
        <v>1.8716374796894746</v>
      </c>
      <c r="AL17" s="23">
        <f t="shared" si="6"/>
        <v>48</v>
      </c>
      <c r="AM17" s="25">
        <f t="shared" si="1"/>
        <v>1.9385480275269096E-4</v>
      </c>
      <c r="AN17" s="24">
        <f t="shared" si="2"/>
        <v>1.3654223968565748E-2</v>
      </c>
      <c r="AO17" s="23">
        <f t="shared" si="3"/>
        <v>8</v>
      </c>
      <c r="AP17" s="23">
        <f t="shared" si="7"/>
        <v>0.26666666666666666</v>
      </c>
      <c r="AQ17" s="27">
        <f t="shared" si="8"/>
        <v>9.5704918336873154E-2</v>
      </c>
    </row>
    <row r="18" spans="1:44" s="7" customFormat="1" ht="15.65" customHeight="1" x14ac:dyDescent="0.35">
      <c r="A18" s="22" t="s">
        <v>7</v>
      </c>
      <c r="B18" s="23">
        <v>363</v>
      </c>
      <c r="C18" s="23">
        <v>466</v>
      </c>
      <c r="D18" s="23">
        <v>461</v>
      </c>
      <c r="E18" s="23">
        <v>430</v>
      </c>
      <c r="F18" s="23">
        <v>416</v>
      </c>
      <c r="G18" s="23">
        <v>418</v>
      </c>
      <c r="H18" s="23">
        <v>417</v>
      </c>
      <c r="I18" s="23">
        <v>417</v>
      </c>
      <c r="J18" s="23">
        <v>436</v>
      </c>
      <c r="K18" s="23">
        <v>536</v>
      </c>
      <c r="L18" s="23">
        <v>413</v>
      </c>
      <c r="M18" s="23">
        <v>14</v>
      </c>
      <c r="N18" s="23">
        <v>15</v>
      </c>
      <c r="O18" s="23">
        <v>38</v>
      </c>
      <c r="P18" s="23">
        <v>32</v>
      </c>
      <c r="Q18" s="23">
        <v>26</v>
      </c>
      <c r="R18" s="23">
        <v>24</v>
      </c>
      <c r="S18" s="23">
        <v>24</v>
      </c>
      <c r="T18" s="23">
        <v>24</v>
      </c>
      <c r="U18" s="23">
        <v>21</v>
      </c>
      <c r="V18" s="23">
        <v>45</v>
      </c>
      <c r="W18" s="23">
        <v>22</v>
      </c>
      <c r="X18" s="23">
        <v>629</v>
      </c>
      <c r="Y18" s="23">
        <v>630</v>
      </c>
      <c r="Z18" s="23">
        <v>617</v>
      </c>
      <c r="AA18" s="23">
        <v>45</v>
      </c>
      <c r="AB18" s="23">
        <v>22</v>
      </c>
      <c r="AC18" s="23">
        <v>37</v>
      </c>
      <c r="AD18" s="23">
        <v>37</v>
      </c>
      <c r="AE18" s="23">
        <v>36</v>
      </c>
      <c r="AF18" s="24">
        <f t="shared" si="4"/>
        <v>6.4970221981591773E-3</v>
      </c>
      <c r="AG18" s="23">
        <v>36</v>
      </c>
      <c r="AH18" s="23">
        <v>37</v>
      </c>
      <c r="AI18" s="24">
        <f t="shared" si="0"/>
        <v>6.6774950369969319E-3</v>
      </c>
      <c r="AJ18" s="23">
        <v>38</v>
      </c>
      <c r="AK18" s="25">
        <f t="shared" si="5"/>
        <v>6.8604441234879944E-3</v>
      </c>
      <c r="AL18" s="23">
        <f t="shared" si="6"/>
        <v>1</v>
      </c>
      <c r="AM18" s="25">
        <f t="shared" si="1"/>
        <v>2.7777777777777679E-2</v>
      </c>
      <c r="AN18" s="24">
        <f t="shared" si="2"/>
        <v>0.68181818181818188</v>
      </c>
      <c r="AO18" s="23">
        <f t="shared" si="3"/>
        <v>0.16666666666666666</v>
      </c>
      <c r="AP18" s="23">
        <f t="shared" si="7"/>
        <v>5.5555555555555549E-3</v>
      </c>
      <c r="AQ18" s="27">
        <f t="shared" si="8"/>
        <v>5.9967585089141004E-2</v>
      </c>
    </row>
    <row r="19" spans="1:44" s="7" customFormat="1" ht="35.4" customHeight="1" x14ac:dyDescent="0.35">
      <c r="A19" s="22" t="s">
        <v>6</v>
      </c>
      <c r="B19" s="23">
        <v>95843</v>
      </c>
      <c r="C19" s="23">
        <v>96844</v>
      </c>
      <c r="D19" s="23">
        <v>102315</v>
      </c>
      <c r="E19" s="23">
        <v>103907</v>
      </c>
      <c r="F19" s="23">
        <v>105637</v>
      </c>
      <c r="G19" s="23">
        <v>106385</v>
      </c>
      <c r="H19" s="23">
        <v>106404</v>
      </c>
      <c r="I19" s="23">
        <v>106375</v>
      </c>
      <c r="J19" s="23">
        <v>107374</v>
      </c>
      <c r="K19" s="23">
        <v>80475</v>
      </c>
      <c r="L19" s="23">
        <v>80611</v>
      </c>
      <c r="M19" s="23">
        <v>12182</v>
      </c>
      <c r="N19" s="23">
        <v>12200</v>
      </c>
      <c r="O19" s="23">
        <v>14648</v>
      </c>
      <c r="P19" s="23">
        <v>14735</v>
      </c>
      <c r="Q19" s="23">
        <v>14892</v>
      </c>
      <c r="R19" s="23">
        <v>14946</v>
      </c>
      <c r="S19" s="23">
        <v>14944</v>
      </c>
      <c r="T19" s="23">
        <v>14944</v>
      </c>
      <c r="U19" s="23">
        <v>15043</v>
      </c>
      <c r="V19" s="23">
        <v>12273</v>
      </c>
      <c r="W19" s="23">
        <v>12277</v>
      </c>
      <c r="X19" s="23">
        <v>81972</v>
      </c>
      <c r="Y19" s="23">
        <v>81853</v>
      </c>
      <c r="Z19" s="23">
        <v>81649</v>
      </c>
      <c r="AA19" s="23">
        <v>12273</v>
      </c>
      <c r="AB19" s="23">
        <v>12277</v>
      </c>
      <c r="AC19" s="23">
        <v>12516</v>
      </c>
      <c r="AD19" s="23">
        <v>12505</v>
      </c>
      <c r="AE19" s="23">
        <v>12513</v>
      </c>
      <c r="AF19" s="24">
        <f t="shared" si="4"/>
        <v>2.2582566323768272</v>
      </c>
      <c r="AG19" s="23">
        <v>12508</v>
      </c>
      <c r="AH19" s="23">
        <v>12502</v>
      </c>
      <c r="AI19" s="24">
        <f t="shared" si="0"/>
        <v>2.2562714311496119</v>
      </c>
      <c r="AJ19" s="23">
        <v>12451</v>
      </c>
      <c r="AK19" s="25">
        <f t="shared" si="5"/>
        <v>2.2478786784618161</v>
      </c>
      <c r="AL19" s="23">
        <f t="shared" si="6"/>
        <v>-51</v>
      </c>
      <c r="AM19" s="25">
        <f t="shared" si="1"/>
        <v>-4.7969299648220609E-4</v>
      </c>
      <c r="AN19" s="24">
        <f t="shared" si="2"/>
        <v>1.8326952838641386E-2</v>
      </c>
      <c r="AO19" s="23">
        <f t="shared" si="3"/>
        <v>-8.5</v>
      </c>
      <c r="AP19" s="23">
        <f t="shared" si="7"/>
        <v>-0.28333333333333333</v>
      </c>
      <c r="AQ19" s="27">
        <f t="shared" si="8"/>
        <v>0.15311883795269998</v>
      </c>
    </row>
    <row r="20" spans="1:44" s="7" customFormat="1" ht="14.4" customHeight="1" x14ac:dyDescent="0.35">
      <c r="A20" s="22" t="s">
        <v>5</v>
      </c>
      <c r="B20" s="23">
        <v>127122</v>
      </c>
      <c r="C20" s="23">
        <v>127349</v>
      </c>
      <c r="D20" s="23">
        <v>139966</v>
      </c>
      <c r="E20" s="23">
        <v>139501</v>
      </c>
      <c r="F20" s="23">
        <v>140387</v>
      </c>
      <c r="G20" s="23">
        <v>140635</v>
      </c>
      <c r="H20" s="23">
        <v>140666</v>
      </c>
      <c r="I20" s="23">
        <v>140672</v>
      </c>
      <c r="J20" s="23">
        <v>140803</v>
      </c>
      <c r="K20" s="23">
        <v>144180</v>
      </c>
      <c r="L20" s="23">
        <v>149000</v>
      </c>
      <c r="M20" s="23">
        <v>15274</v>
      </c>
      <c r="N20" s="23">
        <v>15280</v>
      </c>
      <c r="O20" s="23">
        <v>17353</v>
      </c>
      <c r="P20" s="23">
        <v>17140</v>
      </c>
      <c r="Q20" s="23">
        <v>17229</v>
      </c>
      <c r="R20" s="23">
        <v>17261</v>
      </c>
      <c r="S20" s="23">
        <v>17263</v>
      </c>
      <c r="T20" s="23">
        <v>17260</v>
      </c>
      <c r="U20" s="23">
        <v>17282</v>
      </c>
      <c r="V20" s="23">
        <v>18324</v>
      </c>
      <c r="W20" s="23">
        <v>19076</v>
      </c>
      <c r="X20" s="23">
        <v>148297</v>
      </c>
      <c r="Y20" s="23">
        <v>148283</v>
      </c>
      <c r="Z20" s="23">
        <v>148349</v>
      </c>
      <c r="AA20" s="23">
        <v>18324</v>
      </c>
      <c r="AB20" s="23">
        <v>19076</v>
      </c>
      <c r="AC20" s="23">
        <v>19133</v>
      </c>
      <c r="AD20" s="23">
        <v>19109</v>
      </c>
      <c r="AE20" s="23">
        <v>19112</v>
      </c>
      <c r="AF20" s="24">
        <f t="shared" si="4"/>
        <v>3.4491968958671722</v>
      </c>
      <c r="AG20" s="23">
        <v>19111</v>
      </c>
      <c r="AH20" s="23">
        <v>19118</v>
      </c>
      <c r="AI20" s="24">
        <f t="shared" si="0"/>
        <v>3.4502797329001984</v>
      </c>
      <c r="AJ20" s="23">
        <v>19133</v>
      </c>
      <c r="AK20" s="25">
        <f t="shared" si="5"/>
        <v>3.4542336161762051</v>
      </c>
      <c r="AL20" s="23">
        <f t="shared" si="6"/>
        <v>15</v>
      </c>
      <c r="AM20" s="25">
        <f t="shared" si="1"/>
        <v>3.6628119930925962E-4</v>
      </c>
      <c r="AN20" s="24">
        <f t="shared" si="2"/>
        <v>2.201719438037264E-3</v>
      </c>
      <c r="AO20" s="23">
        <f t="shared" si="3"/>
        <v>2.5</v>
      </c>
      <c r="AP20" s="23">
        <f t="shared" si="7"/>
        <v>8.3333333333333329E-2</v>
      </c>
      <c r="AQ20" s="27">
        <f t="shared" si="8"/>
        <v>0.12887178208144309</v>
      </c>
    </row>
    <row r="21" spans="1:44" s="7" customFormat="1" ht="24.65" customHeight="1" x14ac:dyDescent="0.35">
      <c r="A21" s="22" t="s">
        <v>4</v>
      </c>
      <c r="B21" s="23">
        <v>172804</v>
      </c>
      <c r="C21" s="23">
        <v>173214</v>
      </c>
      <c r="D21" s="23">
        <v>204821</v>
      </c>
      <c r="E21" s="23">
        <v>207071</v>
      </c>
      <c r="F21" s="23">
        <v>207729</v>
      </c>
      <c r="G21" s="23">
        <v>208091</v>
      </c>
      <c r="H21" s="23">
        <v>208039</v>
      </c>
      <c r="I21" s="23">
        <v>208048</v>
      </c>
      <c r="J21" s="23">
        <v>208265</v>
      </c>
      <c r="K21" s="23">
        <v>234117</v>
      </c>
      <c r="L21" s="23">
        <v>234021</v>
      </c>
      <c r="M21" s="23">
        <v>17503</v>
      </c>
      <c r="N21" s="23">
        <v>17524</v>
      </c>
      <c r="O21" s="23">
        <v>20671</v>
      </c>
      <c r="P21" s="23">
        <v>20781</v>
      </c>
      <c r="Q21" s="23">
        <v>20793</v>
      </c>
      <c r="R21" s="23">
        <v>20828</v>
      </c>
      <c r="S21" s="23">
        <v>20822</v>
      </c>
      <c r="T21" s="23">
        <v>20819</v>
      </c>
      <c r="U21" s="23">
        <v>20846</v>
      </c>
      <c r="V21" s="23">
        <v>24864</v>
      </c>
      <c r="W21" s="23">
        <v>24823</v>
      </c>
      <c r="X21" s="23">
        <v>234247</v>
      </c>
      <c r="Y21" s="23">
        <v>234224</v>
      </c>
      <c r="Z21" s="23">
        <v>234303</v>
      </c>
      <c r="AA21" s="23">
        <v>24864</v>
      </c>
      <c r="AB21" s="23">
        <v>24823</v>
      </c>
      <c r="AC21" s="23">
        <v>24876</v>
      </c>
      <c r="AD21" s="23">
        <v>24866</v>
      </c>
      <c r="AE21" s="23">
        <v>24867</v>
      </c>
      <c r="AF21" s="24">
        <f t="shared" si="4"/>
        <v>4.4878180833784516</v>
      </c>
      <c r="AG21" s="23">
        <v>24864</v>
      </c>
      <c r="AH21" s="23">
        <v>24880</v>
      </c>
      <c r="AI21" s="24">
        <f t="shared" si="0"/>
        <v>4.4901642302833427</v>
      </c>
      <c r="AJ21" s="23">
        <v>24941</v>
      </c>
      <c r="AK21" s="25">
        <f t="shared" si="5"/>
        <v>4.5027983390503703</v>
      </c>
      <c r="AL21" s="23">
        <f t="shared" si="6"/>
        <v>61</v>
      </c>
      <c r="AM21" s="25">
        <f t="shared" si="1"/>
        <v>6.4350064350060521E-4</v>
      </c>
      <c r="AN21" s="24">
        <f t="shared" si="2"/>
        <v>2.2962575031220123E-3</v>
      </c>
      <c r="AO21" s="23">
        <f t="shared" si="3"/>
        <v>10.166666666666666</v>
      </c>
      <c r="AP21" s="23">
        <f t="shared" si="7"/>
        <v>0.33888888888888885</v>
      </c>
      <c r="AQ21" s="27">
        <f t="shared" si="8"/>
        <v>0.10618728740135637</v>
      </c>
    </row>
    <row r="22" spans="1:44" s="7" customFormat="1" ht="40.25" customHeight="1" x14ac:dyDescent="0.35">
      <c r="A22" s="22" t="s">
        <v>3</v>
      </c>
      <c r="B22" s="23">
        <v>54382</v>
      </c>
      <c r="C22" s="23">
        <v>54462</v>
      </c>
      <c r="D22" s="23">
        <v>61880</v>
      </c>
      <c r="E22" s="23">
        <v>64471</v>
      </c>
      <c r="F22" s="23">
        <v>64695</v>
      </c>
      <c r="G22" s="23">
        <v>64804</v>
      </c>
      <c r="H22" s="23">
        <v>64838</v>
      </c>
      <c r="I22" s="23">
        <v>64854</v>
      </c>
      <c r="J22" s="23">
        <v>64870</v>
      </c>
      <c r="K22" s="23">
        <v>68382</v>
      </c>
      <c r="L22" s="23">
        <v>64131</v>
      </c>
      <c r="M22" s="23">
        <v>7427</v>
      </c>
      <c r="N22" s="23">
        <v>7417</v>
      </c>
      <c r="O22" s="23">
        <v>8574</v>
      </c>
      <c r="P22" s="23">
        <v>8814</v>
      </c>
      <c r="Q22" s="23">
        <v>8837</v>
      </c>
      <c r="R22" s="23">
        <v>8844</v>
      </c>
      <c r="S22" s="23">
        <v>8852</v>
      </c>
      <c r="T22" s="23">
        <v>8851</v>
      </c>
      <c r="U22" s="23">
        <v>8834</v>
      </c>
      <c r="V22" s="23">
        <v>8927</v>
      </c>
      <c r="W22" s="23">
        <v>8275</v>
      </c>
      <c r="X22" s="23">
        <v>63894</v>
      </c>
      <c r="Y22" s="23">
        <v>63881</v>
      </c>
      <c r="Z22" s="23">
        <v>63899</v>
      </c>
      <c r="AA22" s="23">
        <v>8927</v>
      </c>
      <c r="AB22" s="23">
        <v>8275</v>
      </c>
      <c r="AC22" s="23">
        <v>8317</v>
      </c>
      <c r="AD22" s="23">
        <v>8289</v>
      </c>
      <c r="AE22" s="23">
        <v>8294</v>
      </c>
      <c r="AF22" s="24">
        <f t="shared" si="4"/>
        <v>1.4968417253203392</v>
      </c>
      <c r="AG22" s="23">
        <v>8291</v>
      </c>
      <c r="AH22" s="23">
        <v>8292</v>
      </c>
      <c r="AI22" s="24">
        <f t="shared" si="0"/>
        <v>1.4964807796426638</v>
      </c>
      <c r="AJ22" s="23">
        <v>8326</v>
      </c>
      <c r="AK22" s="25">
        <f t="shared" si="5"/>
        <v>1.5031594150568695</v>
      </c>
      <c r="AL22" s="23">
        <f t="shared" si="6"/>
        <v>34</v>
      </c>
      <c r="AM22" s="25">
        <f t="shared" si="1"/>
        <v>1.2061271257990391E-4</v>
      </c>
      <c r="AN22" s="24">
        <f t="shared" si="2"/>
        <v>2.0543806646524665E-3</v>
      </c>
      <c r="AO22" s="23">
        <f t="shared" si="3"/>
        <v>5.666666666666667</v>
      </c>
      <c r="AP22" s="23">
        <f t="shared" si="7"/>
        <v>0.18888888888888891</v>
      </c>
      <c r="AQ22" s="27">
        <f t="shared" si="8"/>
        <v>0.12976728900295778</v>
      </c>
    </row>
    <row r="23" spans="1:44" s="7" customFormat="1" ht="28.25" customHeight="1" x14ac:dyDescent="0.35">
      <c r="A23" s="22" t="s">
        <v>2</v>
      </c>
      <c r="B23" s="23">
        <v>449496</v>
      </c>
      <c r="C23" s="23">
        <v>449664</v>
      </c>
      <c r="D23" s="23">
        <v>568866</v>
      </c>
      <c r="E23" s="23">
        <v>575198</v>
      </c>
      <c r="F23" s="23">
        <v>578359</v>
      </c>
      <c r="G23" s="23">
        <v>579635</v>
      </c>
      <c r="H23" s="23">
        <v>579623</v>
      </c>
      <c r="I23" s="23">
        <v>579779</v>
      </c>
      <c r="J23" s="23">
        <v>579154</v>
      </c>
      <c r="K23" s="23">
        <v>697812</v>
      </c>
      <c r="L23" s="23">
        <v>699251</v>
      </c>
      <c r="M23" s="23">
        <v>48201</v>
      </c>
      <c r="N23" s="23">
        <v>48203</v>
      </c>
      <c r="O23" s="23">
        <v>60583</v>
      </c>
      <c r="P23" s="23">
        <v>60867</v>
      </c>
      <c r="Q23" s="23">
        <v>61358</v>
      </c>
      <c r="R23" s="23">
        <v>61464</v>
      </c>
      <c r="S23" s="23">
        <v>61481</v>
      </c>
      <c r="T23" s="23">
        <v>61496</v>
      </c>
      <c r="U23" s="23">
        <v>61493</v>
      </c>
      <c r="V23" s="23">
        <v>77585</v>
      </c>
      <c r="W23" s="23">
        <v>77702</v>
      </c>
      <c r="X23" s="23">
        <v>701008</v>
      </c>
      <c r="Y23" s="23">
        <v>701067</v>
      </c>
      <c r="Z23" s="23">
        <v>701269</v>
      </c>
      <c r="AA23" s="23">
        <v>77585</v>
      </c>
      <c r="AB23" s="23">
        <v>77702</v>
      </c>
      <c r="AC23" s="23">
        <v>78100</v>
      </c>
      <c r="AD23" s="23">
        <v>77901</v>
      </c>
      <c r="AE23" s="23">
        <v>77989</v>
      </c>
      <c r="AF23" s="24">
        <f t="shared" si="4"/>
        <v>14.074896228117668</v>
      </c>
      <c r="AG23" s="23">
        <v>77995</v>
      </c>
      <c r="AH23" s="23">
        <v>78030</v>
      </c>
      <c r="AI23" s="24">
        <f t="shared" si="0"/>
        <v>14.082295614510016</v>
      </c>
      <c r="AJ23" s="23">
        <v>78059</v>
      </c>
      <c r="AK23" s="25">
        <f t="shared" si="5"/>
        <v>14.092615995667089</v>
      </c>
      <c r="AL23" s="23">
        <f t="shared" si="6"/>
        <v>29</v>
      </c>
      <c r="AM23" s="25">
        <f t="shared" si="1"/>
        <v>4.4874671453287718E-4</v>
      </c>
      <c r="AN23" s="24">
        <f t="shared" si="2"/>
        <v>4.2212555661373941E-3</v>
      </c>
      <c r="AO23" s="23">
        <f t="shared" si="3"/>
        <v>4.833333333333333</v>
      </c>
      <c r="AP23" s="23">
        <f t="shared" si="7"/>
        <v>0.16111111111111109</v>
      </c>
      <c r="AQ23" s="27">
        <f t="shared" si="8"/>
        <v>0.11126971247837848</v>
      </c>
    </row>
    <row r="24" spans="1:44" s="7" customFormat="1" ht="25.75" customHeight="1" x14ac:dyDescent="0.35">
      <c r="A24" s="22" t="s">
        <v>1</v>
      </c>
      <c r="B24" s="23">
        <v>602867</v>
      </c>
      <c r="C24" s="23">
        <v>605187</v>
      </c>
      <c r="D24" s="23">
        <v>729095</v>
      </c>
      <c r="E24" s="23">
        <v>728524</v>
      </c>
      <c r="F24" s="23">
        <v>729783</v>
      </c>
      <c r="G24" s="23">
        <v>730170</v>
      </c>
      <c r="H24" s="23">
        <v>730173</v>
      </c>
      <c r="I24" s="23">
        <v>730144</v>
      </c>
      <c r="J24" s="23">
        <v>730133</v>
      </c>
      <c r="K24" s="23">
        <v>814475</v>
      </c>
      <c r="L24" s="23">
        <v>815583</v>
      </c>
      <c r="M24" s="23">
        <v>73968</v>
      </c>
      <c r="N24" s="23">
        <v>74109</v>
      </c>
      <c r="O24" s="23">
        <v>87413</v>
      </c>
      <c r="P24" s="23">
        <v>87136</v>
      </c>
      <c r="Q24" s="23">
        <v>87305</v>
      </c>
      <c r="R24" s="23">
        <v>87344</v>
      </c>
      <c r="S24" s="23">
        <v>87346</v>
      </c>
      <c r="T24" s="23">
        <v>87350</v>
      </c>
      <c r="U24" s="23">
        <v>87387</v>
      </c>
      <c r="V24" s="23">
        <v>100629</v>
      </c>
      <c r="W24" s="23">
        <v>100718</v>
      </c>
      <c r="X24" s="23">
        <v>816845</v>
      </c>
      <c r="Y24" s="23">
        <v>816856</v>
      </c>
      <c r="Z24" s="23">
        <v>816964</v>
      </c>
      <c r="AA24" s="23">
        <v>100629</v>
      </c>
      <c r="AB24" s="23">
        <v>100718</v>
      </c>
      <c r="AC24" s="23">
        <v>100985</v>
      </c>
      <c r="AD24" s="23">
        <v>100877</v>
      </c>
      <c r="AE24" s="23">
        <v>100944</v>
      </c>
      <c r="AF24" s="24">
        <f t="shared" si="4"/>
        <v>18.217650243638332</v>
      </c>
      <c r="AG24" s="23">
        <v>100947</v>
      </c>
      <c r="AH24" s="23">
        <v>100958</v>
      </c>
      <c r="AI24" s="24">
        <f t="shared" si="0"/>
        <v>18.220176863382061</v>
      </c>
      <c r="AJ24" s="23">
        <v>101037</v>
      </c>
      <c r="AK24" s="25">
        <f t="shared" si="5"/>
        <v>18.241018234338327</v>
      </c>
      <c r="AL24" s="23">
        <f t="shared" si="6"/>
        <v>79</v>
      </c>
      <c r="AM24" s="25">
        <f t="shared" si="1"/>
        <v>1.0896807235472039E-4</v>
      </c>
      <c r="AN24" s="24">
        <f t="shared" si="2"/>
        <v>2.3828908437419916E-3</v>
      </c>
      <c r="AO24" s="23">
        <f t="shared" si="3"/>
        <v>13.166666666666666</v>
      </c>
      <c r="AP24" s="23">
        <f t="shared" si="7"/>
        <v>0.43888888888888888</v>
      </c>
      <c r="AQ24" s="27">
        <f t="shared" si="8"/>
        <v>0.1235770486826837</v>
      </c>
    </row>
    <row r="25" spans="1:44" s="7" customFormat="1" ht="52.25" customHeight="1" x14ac:dyDescent="0.35">
      <c r="A25" s="22" t="s">
        <v>0</v>
      </c>
      <c r="B25" s="23">
        <v>64261</v>
      </c>
      <c r="C25" s="23">
        <v>62562</v>
      </c>
      <c r="D25" s="23">
        <v>81897</v>
      </c>
      <c r="E25" s="23">
        <v>83052</v>
      </c>
      <c r="F25" s="23">
        <v>81681</v>
      </c>
      <c r="G25" s="23">
        <v>81668</v>
      </c>
      <c r="H25" s="23">
        <v>81664</v>
      </c>
      <c r="I25" s="23">
        <v>81666</v>
      </c>
      <c r="J25" s="23">
        <v>81666</v>
      </c>
      <c r="K25" s="23">
        <v>65680</v>
      </c>
      <c r="L25" s="23">
        <v>66176</v>
      </c>
      <c r="M25" s="23">
        <v>5413</v>
      </c>
      <c r="N25" s="23">
        <v>5315</v>
      </c>
      <c r="O25" s="23">
        <v>8344</v>
      </c>
      <c r="P25" s="23">
        <v>8254</v>
      </c>
      <c r="Q25" s="23">
        <v>8184</v>
      </c>
      <c r="R25" s="23">
        <v>8184</v>
      </c>
      <c r="S25" s="23">
        <v>8184</v>
      </c>
      <c r="T25" s="23">
        <v>8184</v>
      </c>
      <c r="U25" s="23">
        <v>8184</v>
      </c>
      <c r="V25" s="23">
        <v>5503</v>
      </c>
      <c r="W25" s="23">
        <v>5525</v>
      </c>
      <c r="X25" s="23">
        <v>65943</v>
      </c>
      <c r="Y25" s="23">
        <v>65940</v>
      </c>
      <c r="Z25" s="23">
        <v>65973</v>
      </c>
      <c r="AA25" s="23">
        <v>5503</v>
      </c>
      <c r="AB25" s="23">
        <v>5525</v>
      </c>
      <c r="AC25" s="23">
        <v>5543</v>
      </c>
      <c r="AD25" s="23">
        <v>5544</v>
      </c>
      <c r="AE25" s="23">
        <v>5541</v>
      </c>
      <c r="AF25" s="24">
        <f t="shared" si="4"/>
        <v>1</v>
      </c>
      <c r="AG25" s="23">
        <v>5541</v>
      </c>
      <c r="AH25" s="23">
        <v>5539</v>
      </c>
      <c r="AI25" s="24">
        <f t="shared" si="0"/>
        <v>0.99963905432232447</v>
      </c>
      <c r="AJ25" s="23">
        <v>5539</v>
      </c>
      <c r="AK25" s="25">
        <f t="shared" si="5"/>
        <v>1</v>
      </c>
      <c r="AL25" s="23">
        <f t="shared" si="6"/>
        <v>0</v>
      </c>
      <c r="AM25" s="25">
        <f t="shared" si="1"/>
        <v>-3.6094567767552821E-4</v>
      </c>
      <c r="AN25" s="24">
        <f t="shared" si="2"/>
        <v>2.5339366515837458E-3</v>
      </c>
      <c r="AO25" s="23">
        <f t="shared" si="3"/>
        <v>0</v>
      </c>
      <c r="AP25" s="23">
        <f t="shared" si="7"/>
        <v>0</v>
      </c>
      <c r="AQ25" s="27">
        <f t="shared" si="8"/>
        <v>8.3958589119791427E-2</v>
      </c>
    </row>
    <row r="26" spans="1:44" s="36" customFormat="1" ht="12" customHeight="1" x14ac:dyDescent="0.35">
      <c r="A26" s="28" t="s">
        <v>44</v>
      </c>
      <c r="B26" s="29">
        <f t="shared" ref="B26:W26" si="9">SUM(B6:B25)</f>
        <v>4378131</v>
      </c>
      <c r="C26" s="29">
        <f t="shared" si="9"/>
        <v>4410198</v>
      </c>
      <c r="D26" s="29">
        <f t="shared" si="9"/>
        <v>4926061</v>
      </c>
      <c r="E26" s="29">
        <f t="shared" si="9"/>
        <v>5004986</v>
      </c>
      <c r="F26" s="29">
        <f t="shared" si="9"/>
        <v>5039911</v>
      </c>
      <c r="G26" s="29">
        <f t="shared" si="9"/>
        <v>5053130</v>
      </c>
      <c r="H26" s="29">
        <f t="shared" si="9"/>
        <v>5078737</v>
      </c>
      <c r="I26" s="29">
        <f t="shared" si="9"/>
        <v>5081192</v>
      </c>
      <c r="J26" s="29">
        <f t="shared" si="9"/>
        <v>5113397</v>
      </c>
      <c r="K26" s="29">
        <f t="shared" si="9"/>
        <v>5447591</v>
      </c>
      <c r="L26" s="29">
        <f t="shared" si="9"/>
        <v>5487061</v>
      </c>
      <c r="M26" s="29">
        <f t="shared" si="9"/>
        <v>533594</v>
      </c>
      <c r="N26" s="29">
        <f t="shared" si="9"/>
        <v>535580</v>
      </c>
      <c r="O26" s="29">
        <f t="shared" si="9"/>
        <v>605578</v>
      </c>
      <c r="P26" s="29">
        <f t="shared" si="9"/>
        <v>609922</v>
      </c>
      <c r="Q26" s="29">
        <f t="shared" si="9"/>
        <v>614448</v>
      </c>
      <c r="R26" s="29">
        <f t="shared" si="9"/>
        <v>615553</v>
      </c>
      <c r="S26" s="29">
        <f t="shared" si="9"/>
        <v>618164</v>
      </c>
      <c r="T26" s="29">
        <f t="shared" si="9"/>
        <v>618392</v>
      </c>
      <c r="U26" s="29">
        <f t="shared" si="9"/>
        <v>621130</v>
      </c>
      <c r="V26" s="29">
        <f t="shared" si="9"/>
        <v>692887</v>
      </c>
      <c r="W26" s="29">
        <f t="shared" si="9"/>
        <v>696008</v>
      </c>
      <c r="X26" s="29">
        <v>5529201</v>
      </c>
      <c r="Y26" s="29">
        <v>5528698</v>
      </c>
      <c r="Z26" s="29">
        <v>5530925</v>
      </c>
      <c r="AA26" s="29">
        <v>692887</v>
      </c>
      <c r="AB26" s="29">
        <v>696008</v>
      </c>
      <c r="AC26" s="29">
        <v>700741</v>
      </c>
      <c r="AD26" s="29">
        <v>699981</v>
      </c>
      <c r="AE26" s="29">
        <v>700460</v>
      </c>
      <c r="AF26" s="30">
        <f t="shared" si="4"/>
        <v>126.41400469229382</v>
      </c>
      <c r="AG26" s="29">
        <v>700406</v>
      </c>
      <c r="AH26" s="29">
        <v>700598</v>
      </c>
      <c r="AI26" s="30">
        <f>+AH26/AG$25</f>
        <v>126.43890994405342</v>
      </c>
      <c r="AJ26" s="29">
        <v>701444</v>
      </c>
      <c r="AK26" s="31">
        <f t="shared" si="5"/>
        <v>126.63729915147138</v>
      </c>
      <c r="AL26" s="32">
        <f t="shared" si="6"/>
        <v>846</v>
      </c>
      <c r="AM26" s="33">
        <f t="shared" si="1"/>
        <v>2.7412672078774847E-4</v>
      </c>
      <c r="AN26" s="30">
        <f t="shared" si="2"/>
        <v>6.5947517844622272E-3</v>
      </c>
      <c r="AO26" s="29">
        <f t="shared" si="3"/>
        <v>141</v>
      </c>
      <c r="AP26" s="29">
        <f t="shared" si="7"/>
        <v>4.7</v>
      </c>
      <c r="AQ26" s="34">
        <f t="shared" si="8"/>
        <v>0.12666922802243746</v>
      </c>
      <c r="AR26" s="35"/>
    </row>
    <row r="27" spans="1:44" s="42" customFormat="1" ht="12" hidden="1" customHeight="1" x14ac:dyDescent="0.35">
      <c r="A27" s="37" t="s">
        <v>45</v>
      </c>
      <c r="B27" s="38"/>
      <c r="C27" s="38"/>
      <c r="D27" s="38"/>
      <c r="E27" s="39"/>
      <c r="F27" s="38"/>
      <c r="G27" s="39"/>
      <c r="H27" s="4"/>
      <c r="I27" s="4"/>
      <c r="J27" s="4"/>
      <c r="K27" s="4"/>
      <c r="L27" s="4"/>
      <c r="M27" s="4"/>
      <c r="N27" s="4"/>
      <c r="O27" s="4"/>
      <c r="P27" s="4"/>
      <c r="Q27" s="4"/>
      <c r="R27" s="40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1">
        <f>+AG26-R26</f>
        <v>84853</v>
      </c>
      <c r="AH27" s="41"/>
      <c r="AI27" s="4"/>
      <c r="AJ27" s="4"/>
      <c r="AK27" s="4"/>
      <c r="AL27" s="4"/>
      <c r="AM27" s="4"/>
      <c r="AN27" s="4"/>
      <c r="AO27" s="4"/>
      <c r="AP27" s="4"/>
      <c r="AQ27" s="4"/>
      <c r="AR27" s="3"/>
    </row>
    <row r="28" spans="1:44" s="42" customFormat="1" ht="12" hidden="1" customHeight="1" x14ac:dyDescent="0.35">
      <c r="A28" s="37" t="s">
        <v>46</v>
      </c>
      <c r="B28" s="38"/>
      <c r="C28" s="38"/>
      <c r="D28" s="38"/>
      <c r="E28" s="39"/>
      <c r="F28" s="38"/>
      <c r="G28" s="39"/>
      <c r="H28" s="4"/>
      <c r="I28" s="4"/>
      <c r="J28" s="4"/>
      <c r="K28" s="4"/>
      <c r="L28" s="4"/>
      <c r="M28" s="4"/>
      <c r="N28" s="4"/>
      <c r="O28" s="4"/>
      <c r="P28" s="4"/>
      <c r="Q28" s="4"/>
      <c r="R28" s="40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44"/>
      <c r="AI28" s="43"/>
      <c r="AJ28" s="43"/>
      <c r="AK28" s="43"/>
      <c r="AL28" s="4"/>
      <c r="AM28" s="4"/>
      <c r="AN28" s="4"/>
      <c r="AO28" s="4"/>
      <c r="AP28" s="4"/>
      <c r="AQ28" s="4"/>
      <c r="AR28" s="3"/>
    </row>
    <row r="29" spans="1:44" s="4" customFormat="1" ht="11.25" hidden="1" customHeight="1" x14ac:dyDescent="0.35">
      <c r="A29" s="45" t="s">
        <v>47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</row>
    <row r="30" spans="1:44" s="1" customFormat="1" ht="14.5" hidden="1" x14ac:dyDescent="0.3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7"/>
      <c r="AH30" s="47"/>
      <c r="AI30" s="46"/>
      <c r="AJ30" s="46"/>
      <c r="AK30" s="46"/>
      <c r="AL30" s="46"/>
      <c r="AM30" s="46"/>
      <c r="AN30" s="46"/>
      <c r="AO30" s="46"/>
      <c r="AP30" s="46"/>
    </row>
    <row r="31" spans="1:44" s="1" customFormat="1" ht="14.5" x14ac:dyDescent="0.35">
      <c r="A31" s="46" t="s">
        <v>49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6" spans="2:4" x14ac:dyDescent="0.35">
      <c r="B36" s="10"/>
      <c r="D36" s="10"/>
    </row>
    <row r="38" spans="2:4" x14ac:dyDescent="0.35">
      <c r="B38" s="10"/>
      <c r="D38" s="10"/>
    </row>
    <row r="40" spans="2:4" x14ac:dyDescent="0.35">
      <c r="B40" s="10"/>
      <c r="D40" s="10"/>
    </row>
    <row r="42" spans="2:4" x14ac:dyDescent="0.35">
      <c r="B42" s="10"/>
      <c r="D42" s="10"/>
    </row>
    <row r="44" spans="2:4" x14ac:dyDescent="0.35">
      <c r="B44" s="10"/>
      <c r="D44" s="10"/>
    </row>
    <row r="46" spans="2:4" x14ac:dyDescent="0.35">
      <c r="B46" s="10"/>
      <c r="D46" s="10"/>
    </row>
    <row r="48" spans="2:4" x14ac:dyDescent="0.35">
      <c r="B48" s="10"/>
      <c r="D48" s="10"/>
    </row>
    <row r="50" spans="2:4" x14ac:dyDescent="0.35">
      <c r="B50" s="10"/>
      <c r="D50" s="10"/>
    </row>
    <row r="52" spans="2:4" x14ac:dyDescent="0.35">
      <c r="B52" s="10"/>
      <c r="D52" s="10"/>
    </row>
    <row r="54" spans="2:4" x14ac:dyDescent="0.35">
      <c r="B54" s="10"/>
      <c r="D54" s="10"/>
    </row>
  </sheetData>
  <mergeCells count="21">
    <mergeCell ref="AE5:AF5"/>
    <mergeCell ref="A29:AQ29"/>
    <mergeCell ref="A2:AQ2"/>
    <mergeCell ref="W3:X3"/>
    <mergeCell ref="Y3:Z3"/>
    <mergeCell ref="AB3:AN3"/>
    <mergeCell ref="AQ3:AQ5"/>
    <mergeCell ref="K4:K5"/>
    <mergeCell ref="L4:L5"/>
    <mergeCell ref="T4:T5"/>
    <mergeCell ref="U4:U5"/>
    <mergeCell ref="V4:V5"/>
    <mergeCell ref="W4:X4"/>
    <mergeCell ref="Y4:Z4"/>
    <mergeCell ref="AD4:AF4"/>
    <mergeCell ref="AG4:AI4"/>
    <mergeCell ref="AJ4:AK4"/>
    <mergeCell ref="AM4:AN4"/>
    <mergeCell ref="AO4:AP4"/>
    <mergeCell ref="A3:A5"/>
    <mergeCell ref="B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 ROOM</dc:creator>
  <cp:lastModifiedBy>CEYPE7</cp:lastModifiedBy>
  <dcterms:created xsi:type="dcterms:W3CDTF">2021-05-08T00:54:42Z</dcterms:created>
  <dcterms:modified xsi:type="dcterms:W3CDTF">2023-12-01T19:41:15Z</dcterms:modified>
</cp:coreProperties>
</file>